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894" activeTab="0"/>
  </bookViews>
  <sheets>
    <sheet name="Затраты К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Света</author>
  </authors>
  <commentList>
    <comment ref="X48" authorId="0">
      <text>
        <r>
          <rPr>
            <b/>
            <sz val="8"/>
            <rFont val="Tahoma"/>
            <family val="2"/>
          </rPr>
          <t>Света:</t>
        </r>
        <r>
          <rPr>
            <sz val="8"/>
            <rFont val="Tahoma"/>
            <family val="2"/>
          </rPr>
          <t xml:space="preserve">
д\дома
пос.сир интернаты 416+фонд всеобуча
</t>
        </r>
      </text>
    </comment>
  </commentList>
</comments>
</file>

<file path=xl/sharedStrings.xml><?xml version="1.0" encoding="utf-8"?>
<sst xmlns="http://schemas.openxmlformats.org/spreadsheetml/2006/main" count="114" uniqueCount="96">
  <si>
    <t>ВСЕГО</t>
  </si>
  <si>
    <t>Аренда</t>
  </si>
  <si>
    <t>х</t>
  </si>
  <si>
    <t>Примечание</t>
  </si>
  <si>
    <t>Заработная плата</t>
  </si>
  <si>
    <t>Прочие выплаты</t>
  </si>
  <si>
    <t>командировки-суточные</t>
  </si>
  <si>
    <t>Транспортные расходы</t>
  </si>
  <si>
    <t>командировки-проезд</t>
  </si>
  <si>
    <t>Коммунальные расходы</t>
  </si>
  <si>
    <t>отопление</t>
  </si>
  <si>
    <t>электроэнергия</t>
  </si>
  <si>
    <t>водоснабжение</t>
  </si>
  <si>
    <t>газ</t>
  </si>
  <si>
    <t>Услуги по содержанию имущества</t>
  </si>
  <si>
    <t>Прочие услуги</t>
  </si>
  <si>
    <t>Пособия</t>
  </si>
  <si>
    <t>Прочие расходы</t>
  </si>
  <si>
    <t>Основные средства</t>
  </si>
  <si>
    <t>Материальные запасы</t>
  </si>
  <si>
    <t>медикаменты</t>
  </si>
  <si>
    <t>гсм</t>
  </si>
  <si>
    <t>Сумма расходов (тыс.руб.)</t>
  </si>
  <si>
    <t>наем транспорта</t>
  </si>
  <si>
    <t>дезинфекция и дератизация</t>
  </si>
  <si>
    <t>страховка транспорта</t>
  </si>
  <si>
    <t>договоры на обновление справочных баз данных, монтаж локальной сети</t>
  </si>
  <si>
    <t>договоры на подписные издания</t>
  </si>
  <si>
    <t>транспортный налог</t>
  </si>
  <si>
    <t>налог на имущество</t>
  </si>
  <si>
    <t>уголь, дрова</t>
  </si>
  <si>
    <t>средства гигиены</t>
  </si>
  <si>
    <t>договор на проведение медосмотра</t>
  </si>
  <si>
    <t>налог на землю</t>
  </si>
  <si>
    <t>договоры на обслуживание с охранными, пожарными организациями</t>
  </si>
  <si>
    <t>пособие по уходу за ребенком до 3-х лет</t>
  </si>
  <si>
    <t>Наименование расходов</t>
  </si>
  <si>
    <t>Приложение № 1</t>
  </si>
  <si>
    <t>Приложение № 3</t>
  </si>
  <si>
    <t>договоры на изготовление печатей, бланков, штампов и прочие расходы</t>
  </si>
  <si>
    <t>гос.пошлины, лицензии и др.расходы</t>
  </si>
  <si>
    <t>Приложение № 4</t>
  </si>
  <si>
    <t>Приложение № 5</t>
  </si>
  <si>
    <t>Приложение № 6</t>
  </si>
  <si>
    <t>Приложение № 7</t>
  </si>
  <si>
    <t>Приложение № 2</t>
  </si>
  <si>
    <t>Приложение № 9</t>
  </si>
  <si>
    <t>Приложение № 10</t>
  </si>
  <si>
    <t>Приложение № 8</t>
  </si>
  <si>
    <t>Сумма расходов - всего (тыс.руб.)</t>
  </si>
  <si>
    <t>приобретение продуктов питания</t>
  </si>
  <si>
    <t>прочий мягкий инвентарь</t>
  </si>
  <si>
    <t>техническое обслуживание зданий</t>
  </si>
  <si>
    <t>приобретение расходных материалов не отнесенных к расходам на оказание государственной услуги</t>
  </si>
  <si>
    <t>Услуги связи (Интернет)</t>
  </si>
  <si>
    <t>приобретение оборудования (не отнесенного к расходам на оказание государственной услуги)</t>
  </si>
  <si>
    <t>прочие (кухонный инвентарь, мебель, хоз.товары, канц.товары, запчасти для а/м и пр.)</t>
  </si>
  <si>
    <t>водоотведение</t>
  </si>
  <si>
    <t>договоры ГПХ</t>
  </si>
  <si>
    <t>выплаты по патронату</t>
  </si>
  <si>
    <t>приобретение оборудования (отнесенного к расходам на оказание государственной услуги)</t>
  </si>
  <si>
    <t>учебники</t>
  </si>
  <si>
    <t xml:space="preserve">приобретение одежды, обуви </t>
  </si>
  <si>
    <t>оплата стоянки автотранспорта</t>
  </si>
  <si>
    <t>содержание движимого имущества</t>
  </si>
  <si>
    <t>Приложение № 11</t>
  </si>
  <si>
    <t>Начисления (30,2%)</t>
  </si>
  <si>
    <t>проживание в командировке</t>
  </si>
  <si>
    <t>мероприятия для детей</t>
  </si>
  <si>
    <t>затраты на оказание услуги</t>
  </si>
  <si>
    <t>затраты на содержание имущества</t>
  </si>
  <si>
    <t>Расчет: Потребность учреждения. Необходимо представить тарификационный список по действующему штатному расписанию.</t>
  </si>
  <si>
    <t>выплаты СВГ</t>
  </si>
  <si>
    <t>КВР</t>
  </si>
  <si>
    <t>транспортные расходы в командировке</t>
  </si>
  <si>
    <t>контроль качества медицинских услуг</t>
  </si>
  <si>
    <t>гигиеническое обучение сотрудников</t>
  </si>
  <si>
    <t>перезараядка и ремонт огнетушителей</t>
  </si>
  <si>
    <t>обследование ОС для дальнейшего списания</t>
  </si>
  <si>
    <t>бактериологические (лабораторные) исследования</t>
  </si>
  <si>
    <t>поверка средств измерения</t>
  </si>
  <si>
    <t>техобслуживание и техосмотр автомобилей</t>
  </si>
  <si>
    <t>техобслуживание и ремонт медоборудования</t>
  </si>
  <si>
    <t>проверка эффективности вентиляционных установок</t>
  </si>
  <si>
    <t>тех.обслуживание тревожной кнопки</t>
  </si>
  <si>
    <t>гидравлические испытания системы отопления</t>
  </si>
  <si>
    <t>техобслуживание и ремонт орг.техники</t>
  </si>
  <si>
    <t>восстановление и заправка картриджей</t>
  </si>
  <si>
    <t>утилизация ОС, опасных полимерных отходов, медицинских отходов</t>
  </si>
  <si>
    <t>курсы повышения квалификации</t>
  </si>
  <si>
    <t>лабораторные исследования анализов</t>
  </si>
  <si>
    <t>вакцинация работников</t>
  </si>
  <si>
    <t xml:space="preserve">    Бюджетная смета на 2017 год </t>
  </si>
  <si>
    <t>договоры на обслуживание с пожарными организациями</t>
  </si>
  <si>
    <t>услуги почты (конверты, отправка заказ.писем)</t>
  </si>
  <si>
    <r>
      <t xml:space="preserve">Наименование учреждения: </t>
    </r>
    <r>
      <rPr>
        <b/>
        <i/>
        <u val="single"/>
        <sz val="14"/>
        <rFont val="Times New Roman"/>
        <family val="1"/>
      </rPr>
      <t>ГКУСО ПК ЦПД Ильинского района</t>
    </r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</si>
</sst>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(* #,##0.00_);_(* \(#,##0.00\);_(* &quot;-&quot;??_);_(@_)"/>
    <numFmt numFmtId="188" formatCode="0.000000"/>
    <numFmt numFmtId="189" formatCode="_-* #,##0.0_р_._-;\-* #,##0.0_р_._-;_-* &quot;-&quot;?_р_._-;_-@_-"/>
    <numFmt numFmtId="190" formatCode="#,##0.00_ ;\-#,##0.00\ "/>
    <numFmt numFmtId="191" formatCode="#,##0.0_ ;\-#,##0.0\ "/>
    <numFmt numFmtId="192" formatCode="0.00000000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0.00000000"/>
    <numFmt numFmtId="201" formatCode="0.0000000"/>
    <numFmt numFmtId="202" formatCode="#,##0.0_р_."/>
    <numFmt numFmtId="203" formatCode="[$-FC19]d\ mmmm\ yyyy\ &quot;г.&quot;"/>
    <numFmt numFmtId="204" formatCode="_-* #,##0.0_р_._-;\-* #,##0.0_р_._-;_-* &quot;-&quot;_р_._-;_-@_-"/>
    <numFmt numFmtId="205" formatCode="_-* #,##0.00_р_._-;\-* #,##0.00_р_._-;_-* &quot;-&quot;_р_._-;_-@_-"/>
    <numFmt numFmtId="206" formatCode="_-* #,##0.000_р_._-;\-* #,##0.000_р_._-;_-* &quot;-&quot;_р_._-;_-@_-"/>
    <numFmt numFmtId="207" formatCode="#,##0.0"/>
    <numFmt numFmtId="208" formatCode="_-* #,##0.000_р_._-;\-* #,##0.000_р_._-;_-* &quot;-&quot;??_р_._-;_-@_-"/>
    <numFmt numFmtId="209" formatCode="#,##0.000"/>
    <numFmt numFmtId="210" formatCode="#,##0_ ;\-#,##0\ 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_-* #,##0.0\ _₽_-;\-* #,##0.0\ _₽_-;_-* &quot;-&quot;?\ _₽_-;_-@_-"/>
  </numFmts>
  <fonts count="5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u val="single"/>
      <sz val="22"/>
      <name val="Times New Roman"/>
      <family val="1"/>
    </font>
    <font>
      <sz val="8"/>
      <name val="Arial Cyr"/>
      <family val="0"/>
    </font>
    <font>
      <b/>
      <i/>
      <u val="single"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1" fontId="1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1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1" fontId="1" fillId="33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wrapText="1"/>
    </xf>
    <xf numFmtId="0" fontId="7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wrapText="1"/>
    </xf>
    <xf numFmtId="41" fontId="2" fillId="34" borderId="13" xfId="0" applyNumberFormat="1" applyFont="1" applyFill="1" applyBorder="1" applyAlignment="1">
      <alignment/>
    </xf>
    <xf numFmtId="41" fontId="1" fillId="34" borderId="12" xfId="0" applyNumberFormat="1" applyFont="1" applyFill="1" applyBorder="1" applyAlignment="1">
      <alignment vertical="center" wrapText="1"/>
    </xf>
    <xf numFmtId="41" fontId="2" fillId="34" borderId="12" xfId="0" applyNumberFormat="1" applyFont="1" applyFill="1" applyBorder="1" applyAlignment="1">
      <alignment/>
    </xf>
    <xf numFmtId="41" fontId="1" fillId="34" borderId="12" xfId="0" applyNumberFormat="1" applyFont="1" applyFill="1" applyBorder="1" applyAlignment="1">
      <alignment wrapText="1"/>
    </xf>
    <xf numFmtId="0" fontId="10" fillId="35" borderId="12" xfId="0" applyFont="1" applyFill="1" applyBorder="1" applyAlignment="1">
      <alignment wrapText="1"/>
    </xf>
    <xf numFmtId="41" fontId="1" fillId="35" borderId="12" xfId="0" applyNumberFormat="1" applyFont="1" applyFill="1" applyBorder="1" applyAlignment="1">
      <alignment horizontal="center" vertical="center" wrapText="1"/>
    </xf>
    <xf numFmtId="41" fontId="1" fillId="35" borderId="12" xfId="0" applyNumberFormat="1" applyFont="1" applyFill="1" applyBorder="1" applyAlignment="1">
      <alignment wrapText="1"/>
    </xf>
    <xf numFmtId="0" fontId="10" fillId="35" borderId="11" xfId="0" applyFont="1" applyFill="1" applyBorder="1" applyAlignment="1">
      <alignment wrapText="1"/>
    </xf>
    <xf numFmtId="41" fontId="1" fillId="35" borderId="12" xfId="0" applyNumberFormat="1" applyFont="1" applyFill="1" applyBorder="1" applyAlignment="1">
      <alignment vertical="center" wrapText="1"/>
    </xf>
    <xf numFmtId="41" fontId="1" fillId="35" borderId="11" xfId="0" applyNumberFormat="1" applyFont="1" applyFill="1" applyBorder="1" applyAlignment="1">
      <alignment vertical="center" wrapText="1"/>
    </xf>
    <xf numFmtId="0" fontId="10" fillId="35" borderId="12" xfId="0" applyFont="1" applyFill="1" applyBorder="1" applyAlignment="1">
      <alignment vertical="center" wrapText="1"/>
    </xf>
    <xf numFmtId="41" fontId="1" fillId="35" borderId="14" xfId="0" applyNumberFormat="1" applyFont="1" applyFill="1" applyBorder="1" applyAlignment="1">
      <alignment vertical="center" wrapText="1"/>
    </xf>
    <xf numFmtId="0" fontId="10" fillId="34" borderId="12" xfId="0" applyFont="1" applyFill="1" applyBorder="1" applyAlignment="1">
      <alignment vertical="center" wrapText="1"/>
    </xf>
    <xf numFmtId="41" fontId="1" fillId="34" borderId="12" xfId="0" applyNumberFormat="1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wrapText="1"/>
    </xf>
    <xf numFmtId="41" fontId="1" fillId="34" borderId="12" xfId="0" applyNumberFormat="1" applyFont="1" applyFill="1" applyBorder="1" applyAlignment="1">
      <alignment wrapText="1"/>
    </xf>
    <xf numFmtId="0" fontId="7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wrapText="1"/>
    </xf>
    <xf numFmtId="41" fontId="1" fillId="33" borderId="10" xfId="0" applyNumberFormat="1" applyFont="1" applyFill="1" applyBorder="1" applyAlignment="1">
      <alignment wrapText="1"/>
    </xf>
    <xf numFmtId="0" fontId="7" fillId="34" borderId="13" xfId="0" applyFont="1" applyFill="1" applyBorder="1" applyAlignment="1">
      <alignment horizontal="center"/>
    </xf>
    <xf numFmtId="0" fontId="10" fillId="34" borderId="13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0" fontId="10" fillId="34" borderId="12" xfId="0" applyFont="1" applyFill="1" applyBorder="1" applyAlignment="1">
      <alignment horizontal="left" wrapText="1"/>
    </xf>
    <xf numFmtId="0" fontId="10" fillId="34" borderId="12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0" fontId="10" fillId="34" borderId="14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41" fontId="1" fillId="33" borderId="18" xfId="0" applyNumberFormat="1" applyFont="1" applyFill="1" applyBorder="1" applyAlignment="1">
      <alignment wrapText="1"/>
    </xf>
    <xf numFmtId="41" fontId="1" fillId="34" borderId="19" xfId="0" applyNumberFormat="1" applyFont="1" applyFill="1" applyBorder="1" applyAlignment="1">
      <alignment wrapText="1"/>
    </xf>
    <xf numFmtId="41" fontId="1" fillId="34" borderId="20" xfId="0" applyNumberFormat="1" applyFont="1" applyFill="1" applyBorder="1" applyAlignment="1">
      <alignment wrapText="1"/>
    </xf>
    <xf numFmtId="41" fontId="1" fillId="34" borderId="21" xfId="0" applyNumberFormat="1" applyFont="1" applyFill="1" applyBorder="1" applyAlignment="1">
      <alignment vertical="center" wrapText="1"/>
    </xf>
    <xf numFmtId="41" fontId="1" fillId="34" borderId="19" xfId="0" applyNumberFormat="1" applyFont="1" applyFill="1" applyBorder="1" applyAlignment="1">
      <alignment vertical="center" wrapText="1"/>
    </xf>
    <xf numFmtId="41" fontId="2" fillId="34" borderId="22" xfId="0" applyNumberFormat="1" applyFont="1" applyFill="1" applyBorder="1" applyAlignment="1">
      <alignment/>
    </xf>
    <xf numFmtId="41" fontId="2" fillId="34" borderId="20" xfId="0" applyNumberFormat="1" applyFont="1" applyFill="1" applyBorder="1" applyAlignment="1">
      <alignment/>
    </xf>
    <xf numFmtId="41" fontId="1" fillId="33" borderId="23" xfId="0" applyNumberFormat="1" applyFont="1" applyFill="1" applyBorder="1" applyAlignment="1">
      <alignment wrapText="1"/>
    </xf>
    <xf numFmtId="41" fontId="1" fillId="34" borderId="20" xfId="0" applyNumberFormat="1" applyFont="1" applyFill="1" applyBorder="1" applyAlignment="1">
      <alignment horizontal="center" vertical="center" wrapText="1"/>
    </xf>
    <xf numFmtId="41" fontId="1" fillId="34" borderId="20" xfId="0" applyNumberFormat="1" applyFont="1" applyFill="1" applyBorder="1" applyAlignment="1">
      <alignment vertical="center" wrapText="1"/>
    </xf>
    <xf numFmtId="41" fontId="1" fillId="33" borderId="21" xfId="0" applyNumberFormat="1" applyFont="1" applyFill="1" applyBorder="1" applyAlignment="1">
      <alignment wrapText="1"/>
    </xf>
    <xf numFmtId="41" fontId="1" fillId="34" borderId="20" xfId="0" applyNumberFormat="1" applyFont="1" applyFill="1" applyBorder="1" applyAlignment="1">
      <alignment wrapText="1"/>
    </xf>
    <xf numFmtId="41" fontId="1" fillId="33" borderId="22" xfId="0" applyNumberFormat="1" applyFont="1" applyFill="1" applyBorder="1" applyAlignment="1">
      <alignment vertical="center" wrapText="1"/>
    </xf>
    <xf numFmtId="41" fontId="1" fillId="33" borderId="23" xfId="0" applyNumberFormat="1" applyFont="1" applyFill="1" applyBorder="1" applyAlignment="1">
      <alignment vertical="center" wrapText="1"/>
    </xf>
    <xf numFmtId="41" fontId="1" fillId="33" borderId="12" xfId="0" applyNumberFormat="1" applyFont="1" applyFill="1" applyBorder="1" applyAlignment="1">
      <alignment wrapText="1"/>
    </xf>
    <xf numFmtId="41" fontId="1" fillId="33" borderId="12" xfId="0" applyNumberFormat="1" applyFont="1" applyFill="1" applyBorder="1" applyAlignment="1">
      <alignment vertical="center" wrapText="1"/>
    </xf>
    <xf numFmtId="41" fontId="7" fillId="33" borderId="16" xfId="0" applyNumberFormat="1" applyFont="1" applyFill="1" applyBorder="1" applyAlignment="1">
      <alignment wrapText="1"/>
    </xf>
    <xf numFmtId="41" fontId="7" fillId="33" borderId="17" xfId="0" applyNumberFormat="1" applyFont="1" applyFill="1" applyBorder="1" applyAlignment="1">
      <alignment wrapText="1"/>
    </xf>
    <xf numFmtId="41" fontId="7" fillId="33" borderId="10" xfId="0" applyNumberFormat="1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41" fontId="1" fillId="34" borderId="22" xfId="0" applyNumberFormat="1" applyFont="1" applyFill="1" applyBorder="1" applyAlignment="1">
      <alignment wrapText="1"/>
    </xf>
    <xf numFmtId="41" fontId="7" fillId="33" borderId="14" xfId="0" applyNumberFormat="1" applyFont="1" applyFill="1" applyBorder="1" applyAlignment="1">
      <alignment wrapText="1"/>
    </xf>
    <xf numFmtId="0" fontId="7" fillId="34" borderId="14" xfId="0" applyFont="1" applyFill="1" applyBorder="1" applyAlignment="1">
      <alignment horizontal="center"/>
    </xf>
    <xf numFmtId="41" fontId="7" fillId="33" borderId="12" xfId="0" applyNumberFormat="1" applyFont="1" applyFill="1" applyBorder="1" applyAlignment="1">
      <alignment wrapText="1"/>
    </xf>
    <xf numFmtId="0" fontId="10" fillId="34" borderId="24" xfId="0" applyFont="1" applyFill="1" applyBorder="1" applyAlignment="1">
      <alignment wrapText="1"/>
    </xf>
    <xf numFmtId="41" fontId="1" fillId="35" borderId="25" xfId="0" applyNumberFormat="1" applyFont="1" applyFill="1" applyBorder="1" applyAlignment="1">
      <alignment/>
    </xf>
    <xf numFmtId="41" fontId="6" fillId="36" borderId="26" xfId="0" applyNumberFormat="1" applyFont="1" applyFill="1" applyBorder="1" applyAlignment="1">
      <alignment horizontal="center" wrapText="1"/>
    </xf>
    <xf numFmtId="41" fontId="6" fillId="36" borderId="27" xfId="0" applyNumberFormat="1" applyFont="1" applyFill="1" applyBorder="1" applyAlignment="1">
      <alignment horizontal="center" wrapText="1"/>
    </xf>
    <xf numFmtId="41" fontId="1" fillId="34" borderId="22" xfId="0" applyNumberFormat="1" applyFont="1" applyFill="1" applyBorder="1" applyAlignment="1">
      <alignment wrapText="1"/>
    </xf>
    <xf numFmtId="41" fontId="1" fillId="34" borderId="13" xfId="0" applyNumberFormat="1" applyFont="1" applyFill="1" applyBorder="1" applyAlignment="1">
      <alignment wrapText="1"/>
    </xf>
    <xf numFmtId="0" fontId="10" fillId="19" borderId="12" xfId="0" applyFont="1" applyFill="1" applyBorder="1" applyAlignment="1">
      <alignment wrapText="1"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33" borderId="10" xfId="0" applyNumberFormat="1" applyFont="1" applyFill="1" applyBorder="1" applyAlignment="1">
      <alignment/>
    </xf>
    <xf numFmtId="41" fontId="7" fillId="34" borderId="15" xfId="0" applyNumberFormat="1" applyFont="1" applyFill="1" applyBorder="1" applyAlignment="1">
      <alignment/>
    </xf>
    <xf numFmtId="41" fontId="7" fillId="34" borderId="12" xfId="0" applyNumberFormat="1" applyFont="1" applyFill="1" applyBorder="1" applyAlignment="1">
      <alignment/>
    </xf>
    <xf numFmtId="41" fontId="7" fillId="33" borderId="16" xfId="0" applyNumberFormat="1" applyFont="1" applyFill="1" applyBorder="1" applyAlignment="1">
      <alignment/>
    </xf>
    <xf numFmtId="41" fontId="7" fillId="33" borderId="17" xfId="0" applyNumberFormat="1" applyFont="1" applyFill="1" applyBorder="1" applyAlignment="1">
      <alignment/>
    </xf>
    <xf numFmtId="41" fontId="7" fillId="34" borderId="13" xfId="0" applyNumberFormat="1" applyFont="1" applyFill="1" applyBorder="1" applyAlignment="1">
      <alignment/>
    </xf>
    <xf numFmtId="41" fontId="7" fillId="33" borderId="14" xfId="0" applyNumberFormat="1" applyFont="1" applyFill="1" applyBorder="1" applyAlignment="1">
      <alignment/>
    </xf>
    <xf numFmtId="41" fontId="7" fillId="33" borderId="12" xfId="0" applyNumberFormat="1" applyFont="1" applyFill="1" applyBorder="1" applyAlignment="1">
      <alignment/>
    </xf>
    <xf numFmtId="41" fontId="7" fillId="34" borderId="11" xfId="0" applyNumberFormat="1" applyFont="1" applyFill="1" applyBorder="1" applyAlignment="1">
      <alignment/>
    </xf>
    <xf numFmtId="41" fontId="7" fillId="34" borderId="14" xfId="0" applyNumberFormat="1" applyFont="1" applyFill="1" applyBorder="1" applyAlignment="1">
      <alignment/>
    </xf>
    <xf numFmtId="41" fontId="7" fillId="36" borderId="28" xfId="0" applyNumberFormat="1" applyFont="1" applyFill="1" applyBorder="1" applyAlignment="1">
      <alignment/>
    </xf>
    <xf numFmtId="41" fontId="7" fillId="36" borderId="29" xfId="0" applyNumberFormat="1" applyFont="1" applyFill="1" applyBorder="1" applyAlignment="1">
      <alignment horizontal="left"/>
    </xf>
    <xf numFmtId="41" fontId="7" fillId="33" borderId="16" xfId="0" applyNumberFormat="1" applyFont="1" applyFill="1" applyBorder="1" applyAlignment="1">
      <alignment/>
    </xf>
    <xf numFmtId="41" fontId="7" fillId="34" borderId="22" xfId="0" applyNumberFormat="1" applyFont="1" applyFill="1" applyBorder="1" applyAlignment="1">
      <alignment/>
    </xf>
    <xf numFmtId="41" fontId="7" fillId="34" borderId="20" xfId="0" applyNumberFormat="1" applyFont="1" applyFill="1" applyBorder="1" applyAlignment="1">
      <alignment/>
    </xf>
    <xf numFmtId="41" fontId="7" fillId="35" borderId="13" xfId="0" applyNumberFormat="1" applyFont="1" applyFill="1" applyBorder="1" applyAlignment="1">
      <alignment/>
    </xf>
    <xf numFmtId="41" fontId="7" fillId="35" borderId="12" xfId="0" applyNumberFormat="1" applyFont="1" applyFill="1" applyBorder="1" applyAlignment="1">
      <alignment/>
    </xf>
    <xf numFmtId="41" fontId="7" fillId="33" borderId="10" xfId="0" applyNumberFormat="1" applyFont="1" applyFill="1" applyBorder="1" applyAlignment="1">
      <alignment/>
    </xf>
    <xf numFmtId="41" fontId="7" fillId="33" borderId="18" xfId="0" applyNumberFormat="1" applyFont="1" applyFill="1" applyBorder="1" applyAlignment="1">
      <alignment wrapText="1"/>
    </xf>
    <xf numFmtId="41" fontId="7" fillId="35" borderId="12" xfId="0" applyNumberFormat="1" applyFont="1" applyFill="1" applyBorder="1" applyAlignment="1">
      <alignment/>
    </xf>
    <xf numFmtId="41" fontId="10" fillId="34" borderId="20" xfId="0" applyNumberFormat="1" applyFont="1" applyFill="1" applyBorder="1" applyAlignment="1">
      <alignment wrapText="1"/>
    </xf>
    <xf numFmtId="41" fontId="7" fillId="35" borderId="13" xfId="0" applyNumberFormat="1" applyFont="1" applyFill="1" applyBorder="1" applyAlignment="1">
      <alignment/>
    </xf>
    <xf numFmtId="41" fontId="10" fillId="34" borderId="20" xfId="0" applyNumberFormat="1" applyFont="1" applyFill="1" applyBorder="1" applyAlignment="1">
      <alignment vertical="center" wrapText="1"/>
    </xf>
    <xf numFmtId="41" fontId="10" fillId="34" borderId="19" xfId="0" applyNumberFormat="1" applyFont="1" applyFill="1" applyBorder="1" applyAlignment="1">
      <alignment vertical="center" wrapText="1"/>
    </xf>
    <xf numFmtId="41" fontId="7" fillId="36" borderId="26" xfId="0" applyNumberFormat="1" applyFont="1" applyFill="1" applyBorder="1" applyAlignment="1">
      <alignment horizontal="center" wrapText="1"/>
    </xf>
    <xf numFmtId="41" fontId="7" fillId="33" borderId="23" xfId="0" applyNumberFormat="1" applyFont="1" applyFill="1" applyBorder="1" applyAlignment="1">
      <alignment vertical="center" wrapText="1"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20" xfId="0" applyNumberFormat="1" applyFont="1" applyFill="1" applyBorder="1" applyAlignment="1">
      <alignment horizontal="center" vertical="top" wrapText="1"/>
    </xf>
    <xf numFmtId="41" fontId="7" fillId="0" borderId="30" xfId="0" applyNumberFormat="1" applyFont="1" applyFill="1" applyBorder="1" applyAlignment="1">
      <alignment horizontal="center" vertical="top" wrapText="1"/>
    </xf>
    <xf numFmtId="41" fontId="9" fillId="33" borderId="22" xfId="0" applyNumberFormat="1" applyFont="1" applyFill="1" applyBorder="1" applyAlignment="1">
      <alignment horizontal="left" vertical="center" wrapText="1"/>
    </xf>
    <xf numFmtId="41" fontId="9" fillId="33" borderId="23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1" fontId="9" fillId="33" borderId="13" xfId="0" applyNumberFormat="1" applyFont="1" applyFill="1" applyBorder="1" applyAlignment="1">
      <alignment horizontal="left" vertical="center" wrapText="1"/>
    </xf>
    <xf numFmtId="41" fontId="9" fillId="33" borderId="16" xfId="0" applyNumberFormat="1" applyFont="1" applyFill="1" applyBorder="1" applyAlignment="1">
      <alignment horizontal="left" vertical="center" wrapText="1"/>
    </xf>
    <xf numFmtId="41" fontId="7" fillId="0" borderId="3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93"/>
  <sheetViews>
    <sheetView tabSelected="1" zoomScale="81" zoomScaleNormal="81" zoomScalePageLayoutView="0" workbookViewId="0" topLeftCell="A67">
      <selection activeCell="F73" sqref="F73"/>
    </sheetView>
  </sheetViews>
  <sheetFormatPr defaultColWidth="9.00390625" defaultRowHeight="12.75"/>
  <cols>
    <col min="1" max="1" width="9.75390625" style="1" customWidth="1"/>
    <col min="2" max="2" width="61.25390625" style="11" customWidth="1"/>
    <col min="3" max="3" width="17.375" style="11" customWidth="1"/>
    <col min="4" max="4" width="16.375" style="15" customWidth="1"/>
    <col min="5" max="5" width="26.375" style="19" customWidth="1"/>
    <col min="6" max="6" width="16.375" style="6" customWidth="1"/>
    <col min="7" max="7" width="26.375" style="6" customWidth="1"/>
    <col min="8" max="8" width="12.00390625" style="6" customWidth="1"/>
    <col min="9" max="9" width="13.375" style="6" customWidth="1"/>
    <col min="10" max="10" width="8.875" style="6" customWidth="1"/>
    <col min="11" max="18" width="12.75390625" style="6" customWidth="1"/>
    <col min="19" max="19" width="14.00390625" style="6" customWidth="1"/>
    <col min="20" max="20" width="12.75390625" style="6" customWidth="1"/>
    <col min="21" max="21" width="9.125" style="6" customWidth="1"/>
    <col min="22" max="22" width="12.00390625" style="6" hidden="1" customWidth="1"/>
    <col min="23" max="23" width="0" style="6" hidden="1" customWidth="1"/>
    <col min="24" max="24" width="10.875" style="6" hidden="1" customWidth="1"/>
    <col min="25" max="25" width="11.00390625" style="6" hidden="1" customWidth="1"/>
    <col min="26" max="26" width="10.125" style="6" hidden="1" customWidth="1"/>
    <col min="27" max="27" width="0" style="6" hidden="1" customWidth="1"/>
    <col min="28" max="52" width="9.125" style="6" customWidth="1"/>
    <col min="53" max="53" width="34.25390625" style="6" bestFit="1" customWidth="1"/>
    <col min="54" max="103" width="9.125" style="6" customWidth="1"/>
    <col min="104" max="16384" width="9.125" style="1" customWidth="1"/>
  </cols>
  <sheetData>
    <row r="1" spans="1:20" ht="27">
      <c r="A1" s="129" t="s">
        <v>92</v>
      </c>
      <c r="B1" s="129"/>
      <c r="C1" s="129"/>
      <c r="D1" s="129"/>
      <c r="E1" s="12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24"/>
      <c r="B2" s="24"/>
      <c r="C2" s="24"/>
      <c r="D2" s="24"/>
      <c r="E2" s="2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 customHeight="1">
      <c r="A3" s="130" t="s">
        <v>95</v>
      </c>
      <c r="B3" s="130"/>
      <c r="C3" s="130"/>
      <c r="D3" s="130"/>
      <c r="E3" s="130"/>
      <c r="F3" s="130"/>
      <c r="G3" s="130"/>
      <c r="T3" s="7"/>
    </row>
    <row r="4" spans="1:20" ht="15.75">
      <c r="A4" s="20"/>
      <c r="T4" s="7"/>
    </row>
    <row r="5" spans="1:20" ht="41.25" customHeight="1">
      <c r="A5" s="125" t="s">
        <v>73</v>
      </c>
      <c r="B5" s="125" t="s">
        <v>36</v>
      </c>
      <c r="C5" s="119" t="s">
        <v>49</v>
      </c>
      <c r="D5" s="121" t="s">
        <v>69</v>
      </c>
      <c r="E5" s="122"/>
      <c r="F5" s="121" t="s">
        <v>70</v>
      </c>
      <c r="G5" s="133"/>
      <c r="T5" s="7"/>
    </row>
    <row r="6" spans="1:103" s="3" customFormat="1" ht="63" customHeight="1">
      <c r="A6" s="126"/>
      <c r="B6" s="126"/>
      <c r="C6" s="120"/>
      <c r="D6" s="92" t="s">
        <v>22</v>
      </c>
      <c r="E6" s="92" t="s">
        <v>3</v>
      </c>
      <c r="F6" s="92" t="s">
        <v>22</v>
      </c>
      <c r="G6" s="92" t="s">
        <v>3</v>
      </c>
      <c r="N6" s="13"/>
      <c r="O6" s="13"/>
      <c r="P6" s="13"/>
      <c r="Q6" s="13"/>
      <c r="R6" s="13"/>
      <c r="S6" s="13"/>
      <c r="T6" s="7"/>
      <c r="U6" s="10"/>
      <c r="V6" s="10"/>
      <c r="W6" s="10"/>
      <c r="X6" s="10"/>
      <c r="Y6" s="10"/>
      <c r="Z6" s="10"/>
      <c r="AA6" s="10"/>
      <c r="AB6" s="10"/>
      <c r="AC6" s="10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9"/>
      <c r="BB6" s="6"/>
      <c r="BC6" s="6"/>
      <c r="BD6" s="6"/>
      <c r="BE6" s="6"/>
      <c r="BF6" s="6"/>
      <c r="BG6" s="6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</row>
    <row r="7" spans="1:103" s="2" customFormat="1" ht="31.5" customHeight="1" thickBot="1">
      <c r="A7" s="21">
        <v>111</v>
      </c>
      <c r="B7" s="22" t="s">
        <v>4</v>
      </c>
      <c r="C7" s="79">
        <f>D7</f>
        <v>18896.5</v>
      </c>
      <c r="D7" s="93">
        <v>18896.5</v>
      </c>
      <c r="E7" s="123" t="s">
        <v>71</v>
      </c>
      <c r="F7" s="123"/>
      <c r="G7" s="131"/>
      <c r="H7" s="9"/>
      <c r="I7" s="9"/>
      <c r="J7" s="9"/>
      <c r="K7" s="9"/>
      <c r="L7" s="9"/>
      <c r="M7" s="9"/>
      <c r="N7" s="12"/>
      <c r="O7" s="12"/>
      <c r="P7" s="12"/>
      <c r="Q7" s="12"/>
      <c r="R7" s="12"/>
      <c r="S7" s="12"/>
      <c r="T7" s="12"/>
      <c r="U7" s="9"/>
      <c r="V7" s="12"/>
      <c r="W7" s="12"/>
      <c r="X7" s="12"/>
      <c r="Y7" s="12"/>
      <c r="Z7" s="12"/>
      <c r="AA7" s="9"/>
      <c r="AB7" s="12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16"/>
      <c r="BD7" s="9"/>
      <c r="BE7" s="12"/>
      <c r="BF7" s="12"/>
      <c r="BG7" s="12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</row>
    <row r="8" spans="1:103" s="2" customFormat="1" ht="45" customHeight="1" thickBot="1" thickTop="1">
      <c r="A8" s="48">
        <v>119</v>
      </c>
      <c r="B8" s="49" t="s">
        <v>66</v>
      </c>
      <c r="C8" s="77">
        <f>D8</f>
        <v>5679.6</v>
      </c>
      <c r="D8" s="93">
        <v>5679.6</v>
      </c>
      <c r="E8" s="124"/>
      <c r="F8" s="124"/>
      <c r="G8" s="132"/>
      <c r="H8" s="9"/>
      <c r="I8" s="9"/>
      <c r="J8" s="9"/>
      <c r="K8" s="9"/>
      <c r="L8" s="9"/>
      <c r="M8" s="9"/>
      <c r="N8" s="12"/>
      <c r="O8" s="12"/>
      <c r="P8" s="12"/>
      <c r="Q8" s="12"/>
      <c r="R8" s="12"/>
      <c r="S8" s="12"/>
      <c r="T8" s="12"/>
      <c r="U8" s="9"/>
      <c r="V8" s="12"/>
      <c r="W8" s="12"/>
      <c r="X8" s="12"/>
      <c r="Y8" s="12"/>
      <c r="Z8" s="12"/>
      <c r="AA8" s="9"/>
      <c r="AB8" s="12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16"/>
      <c r="BD8" s="9"/>
      <c r="BE8" s="12"/>
      <c r="BF8" s="12"/>
      <c r="BG8" s="12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</row>
    <row r="9" spans="1:103" s="2" customFormat="1" ht="19.5" customHeight="1" thickBot="1" thickTop="1">
      <c r="A9" s="48">
        <v>112</v>
      </c>
      <c r="B9" s="49" t="s">
        <v>5</v>
      </c>
      <c r="C9" s="77">
        <f>D9</f>
        <v>27.192</v>
      </c>
      <c r="D9" s="93">
        <f>SUM(D10:D13)</f>
        <v>27.192</v>
      </c>
      <c r="E9" s="61" t="s">
        <v>37</v>
      </c>
      <c r="F9" s="61"/>
      <c r="G9" s="50"/>
      <c r="N9" s="12"/>
      <c r="O9" s="12"/>
      <c r="P9" s="12"/>
      <c r="Q9" s="12"/>
      <c r="R9" s="12"/>
      <c r="S9" s="12"/>
      <c r="T9" s="12"/>
      <c r="U9" s="9"/>
      <c r="V9" s="9"/>
      <c r="W9" s="12"/>
      <c r="X9" s="12"/>
      <c r="Y9" s="12"/>
      <c r="Z9" s="12"/>
      <c r="AA9" s="9"/>
      <c r="AB9" s="12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16"/>
      <c r="BD9" s="9"/>
      <c r="BE9" s="12"/>
      <c r="BF9" s="12"/>
      <c r="BG9" s="12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</row>
    <row r="10" spans="1:59" ht="19.5" thickTop="1">
      <c r="A10" s="25"/>
      <c r="B10" s="26" t="s">
        <v>6</v>
      </c>
      <c r="C10" s="26"/>
      <c r="D10" s="94">
        <v>7.2</v>
      </c>
      <c r="E10" s="62"/>
      <c r="F10" s="62"/>
      <c r="G10" s="32"/>
      <c r="N10" s="5"/>
      <c r="O10" s="5"/>
      <c r="P10" s="5"/>
      <c r="Q10" s="5"/>
      <c r="R10" s="5"/>
      <c r="S10" s="5"/>
      <c r="T10" s="5"/>
      <c r="W10" s="5"/>
      <c r="X10" s="5"/>
      <c r="Y10" s="5"/>
      <c r="Z10" s="5"/>
      <c r="AB10" s="5"/>
      <c r="BC10" s="8"/>
      <c r="BE10" s="5"/>
      <c r="BF10" s="5"/>
      <c r="BG10" s="5"/>
    </row>
    <row r="11" spans="1:59" ht="18.75" customHeight="1">
      <c r="A11" s="27"/>
      <c r="B11" s="28" t="s">
        <v>35</v>
      </c>
      <c r="C11" s="28"/>
      <c r="D11" s="95">
        <v>1.38</v>
      </c>
      <c r="E11" s="63"/>
      <c r="F11" s="63"/>
      <c r="G11" s="32"/>
      <c r="N11" s="5"/>
      <c r="O11" s="5"/>
      <c r="P11" s="5"/>
      <c r="Q11" s="5"/>
      <c r="R11" s="5"/>
      <c r="S11" s="5"/>
      <c r="T11" s="5"/>
      <c r="W11" s="5"/>
      <c r="X11" s="5"/>
      <c r="Y11" s="5"/>
      <c r="Z11" s="5"/>
      <c r="AB11" s="5"/>
      <c r="BC11" s="8"/>
      <c r="BE11" s="5"/>
      <c r="BF11" s="5"/>
      <c r="BG11" s="5"/>
    </row>
    <row r="12" spans="1:59" ht="18.75" customHeight="1">
      <c r="A12" s="51"/>
      <c r="B12" s="52" t="s">
        <v>74</v>
      </c>
      <c r="C12" s="28"/>
      <c r="D12" s="95">
        <v>12.18</v>
      </c>
      <c r="E12" s="89"/>
      <c r="F12" s="89"/>
      <c r="G12" s="90"/>
      <c r="N12" s="5"/>
      <c r="O12" s="5"/>
      <c r="P12" s="5"/>
      <c r="Q12" s="5"/>
      <c r="R12" s="5"/>
      <c r="S12" s="5"/>
      <c r="T12" s="5"/>
      <c r="W12" s="5"/>
      <c r="X12" s="5"/>
      <c r="Y12" s="5"/>
      <c r="Z12" s="5"/>
      <c r="AB12" s="5"/>
      <c r="BC12" s="8"/>
      <c r="BE12" s="5"/>
      <c r="BF12" s="5"/>
      <c r="BG12" s="5"/>
    </row>
    <row r="13" spans="1:59" ht="18.75" customHeight="1">
      <c r="A13" s="51"/>
      <c r="B13" s="52" t="s">
        <v>67</v>
      </c>
      <c r="C13" s="28"/>
      <c r="D13" s="95">
        <v>6.432</v>
      </c>
      <c r="E13" s="89"/>
      <c r="F13" s="89"/>
      <c r="G13" s="90"/>
      <c r="N13" s="5"/>
      <c r="O13" s="5"/>
      <c r="P13" s="5"/>
      <c r="Q13" s="5"/>
      <c r="R13" s="5"/>
      <c r="S13" s="5"/>
      <c r="T13" s="5"/>
      <c r="W13" s="5"/>
      <c r="X13" s="5"/>
      <c r="Y13" s="5"/>
      <c r="Z13" s="5"/>
      <c r="AB13" s="5"/>
      <c r="BC13" s="8"/>
      <c r="BE13" s="5"/>
      <c r="BF13" s="5"/>
      <c r="BG13" s="5"/>
    </row>
    <row r="14" spans="1:103" s="2" customFormat="1" ht="19.5" customHeight="1" thickBot="1">
      <c r="A14" s="21">
        <v>240</v>
      </c>
      <c r="B14" s="22" t="s">
        <v>54</v>
      </c>
      <c r="C14" s="77">
        <f>D14+D15</f>
        <v>235.1</v>
      </c>
      <c r="D14" s="96">
        <v>220.1</v>
      </c>
      <c r="E14" s="61" t="s">
        <v>45</v>
      </c>
      <c r="F14" s="61"/>
      <c r="G14" s="50"/>
      <c r="H14" s="9"/>
      <c r="I14" s="9"/>
      <c r="J14" s="9"/>
      <c r="K14" s="9"/>
      <c r="L14" s="9"/>
      <c r="M14" s="9"/>
      <c r="N14" s="12"/>
      <c r="O14" s="12"/>
      <c r="P14" s="12"/>
      <c r="Q14" s="12"/>
      <c r="R14" s="12"/>
      <c r="S14" s="12"/>
      <c r="T14" s="12"/>
      <c r="U14" s="9"/>
      <c r="V14" s="9"/>
      <c r="W14" s="12"/>
      <c r="X14" s="12"/>
      <c r="Y14" s="12"/>
      <c r="Z14" s="12"/>
      <c r="AA14" s="9"/>
      <c r="AB14" s="12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4"/>
      <c r="BB14" s="9"/>
      <c r="BC14" s="16"/>
      <c r="BD14" s="9"/>
      <c r="BE14" s="12"/>
      <c r="BF14" s="12"/>
      <c r="BG14" s="12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</row>
    <row r="15" spans="1:103" s="2" customFormat="1" ht="19.5" customHeight="1" thickBot="1" thickTop="1">
      <c r="A15" s="25"/>
      <c r="B15" s="26" t="s">
        <v>94</v>
      </c>
      <c r="C15" s="26"/>
      <c r="D15" s="94">
        <v>15</v>
      </c>
      <c r="E15" s="62" t="s">
        <v>45</v>
      </c>
      <c r="F15" s="62"/>
      <c r="G15" s="32"/>
      <c r="H15" s="9"/>
      <c r="I15" s="9"/>
      <c r="J15" s="9"/>
      <c r="K15" s="9"/>
      <c r="L15" s="9"/>
      <c r="M15" s="9"/>
      <c r="N15" s="12"/>
      <c r="O15" s="12"/>
      <c r="P15" s="12"/>
      <c r="Q15" s="12"/>
      <c r="R15" s="12"/>
      <c r="S15" s="12"/>
      <c r="T15" s="12"/>
      <c r="U15" s="9"/>
      <c r="V15" s="9"/>
      <c r="W15" s="12"/>
      <c r="X15" s="12"/>
      <c r="Y15" s="12"/>
      <c r="Z15" s="12"/>
      <c r="AA15" s="9"/>
      <c r="AB15" s="12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4"/>
      <c r="BB15" s="9"/>
      <c r="BC15" s="16"/>
      <c r="BD15" s="9"/>
      <c r="BE15" s="12"/>
      <c r="BF15" s="12"/>
      <c r="BG15" s="12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</row>
    <row r="16" spans="1:103" s="2" customFormat="1" ht="19.5" customHeight="1" thickBot="1" thickTop="1">
      <c r="A16" s="48">
        <v>240</v>
      </c>
      <c r="B16" s="49" t="s">
        <v>7</v>
      </c>
      <c r="C16" s="78">
        <f>D16+F16</f>
        <v>12</v>
      </c>
      <c r="D16" s="97">
        <f>SUM(D17:D19)</f>
        <v>12</v>
      </c>
      <c r="E16" s="61" t="s">
        <v>45</v>
      </c>
      <c r="F16" s="61"/>
      <c r="G16" s="50"/>
      <c r="H16" s="9"/>
      <c r="I16" s="9"/>
      <c r="J16" s="9"/>
      <c r="K16" s="9"/>
      <c r="L16" s="9"/>
      <c r="M16" s="9"/>
      <c r="N16" s="12"/>
      <c r="O16" s="12"/>
      <c r="P16" s="12"/>
      <c r="Q16" s="12"/>
      <c r="R16" s="12"/>
      <c r="S16" s="12"/>
      <c r="T16" s="12"/>
      <c r="U16" s="9"/>
      <c r="V16" s="9"/>
      <c r="W16" s="12"/>
      <c r="X16" s="12"/>
      <c r="Y16" s="12"/>
      <c r="Z16" s="12"/>
      <c r="AA16" s="9"/>
      <c r="AB16" s="12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16"/>
      <c r="BD16" s="9"/>
      <c r="BE16" s="12"/>
      <c r="BF16" s="12"/>
      <c r="BG16" s="12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</row>
    <row r="17" spans="1:59" ht="18.75" customHeight="1" thickBot="1" thickTop="1">
      <c r="A17" s="25"/>
      <c r="B17" s="43" t="s">
        <v>8</v>
      </c>
      <c r="C17" s="43"/>
      <c r="D17" s="94"/>
      <c r="E17" s="62"/>
      <c r="F17" s="62"/>
      <c r="G17" s="32"/>
      <c r="N17" s="5"/>
      <c r="O17" s="5"/>
      <c r="P17" s="5"/>
      <c r="Q17" s="5"/>
      <c r="R17" s="5"/>
      <c r="S17" s="5"/>
      <c r="T17" s="5"/>
      <c r="W17" s="5"/>
      <c r="X17" s="5"/>
      <c r="Y17" s="5"/>
      <c r="Z17" s="5"/>
      <c r="AB17" s="5"/>
      <c r="BC17" s="8"/>
      <c r="BE17" s="5"/>
      <c r="BF17" s="5"/>
      <c r="BG17" s="5"/>
    </row>
    <row r="18" spans="1:59" ht="18.75" customHeight="1" thickTop="1">
      <c r="A18" s="25"/>
      <c r="B18" s="26" t="s">
        <v>58</v>
      </c>
      <c r="C18" s="26"/>
      <c r="D18" s="94"/>
      <c r="E18" s="62"/>
      <c r="F18" s="62"/>
      <c r="G18" s="32"/>
      <c r="N18" s="5"/>
      <c r="O18" s="5"/>
      <c r="P18" s="5"/>
      <c r="Q18" s="5"/>
      <c r="R18" s="5"/>
      <c r="S18" s="5"/>
      <c r="T18" s="5"/>
      <c r="W18" s="5"/>
      <c r="X18" s="5"/>
      <c r="Y18" s="5"/>
      <c r="Z18" s="5"/>
      <c r="AB18" s="5"/>
      <c r="BC18" s="8"/>
      <c r="BE18" s="5"/>
      <c r="BF18" s="5"/>
      <c r="BG18" s="5"/>
    </row>
    <row r="19" spans="1:59" ht="18.75" customHeight="1">
      <c r="A19" s="27"/>
      <c r="B19" s="28" t="s">
        <v>23</v>
      </c>
      <c r="C19" s="28"/>
      <c r="D19" s="95">
        <v>12</v>
      </c>
      <c r="E19" s="63"/>
      <c r="F19" s="63"/>
      <c r="G19" s="32"/>
      <c r="N19" s="5"/>
      <c r="O19" s="5"/>
      <c r="P19" s="5"/>
      <c r="Q19" s="5"/>
      <c r="R19" s="5"/>
      <c r="S19" s="5"/>
      <c r="T19" s="5"/>
      <c r="W19" s="5"/>
      <c r="X19" s="5"/>
      <c r="Y19" s="5"/>
      <c r="Z19" s="5"/>
      <c r="AB19" s="5"/>
      <c r="BC19" s="8"/>
      <c r="BE19" s="5"/>
      <c r="BF19" s="5"/>
      <c r="BG19" s="5"/>
    </row>
    <row r="20" spans="1:103" s="2" customFormat="1" ht="19.5" customHeight="1" thickBot="1">
      <c r="A20" s="21">
        <v>240</v>
      </c>
      <c r="B20" s="22" t="s">
        <v>9</v>
      </c>
      <c r="C20" s="77">
        <f>D20+F20</f>
        <v>1430.129</v>
      </c>
      <c r="D20" s="96">
        <f>SUM(D21:D25)</f>
        <v>1430.129</v>
      </c>
      <c r="E20" s="61" t="s">
        <v>38</v>
      </c>
      <c r="F20" s="61"/>
      <c r="G20" s="50"/>
      <c r="H20" s="9"/>
      <c r="I20" s="9"/>
      <c r="J20" s="9"/>
      <c r="K20" s="9"/>
      <c r="L20" s="9"/>
      <c r="M20" s="9"/>
      <c r="N20" s="12"/>
      <c r="O20" s="12"/>
      <c r="P20" s="12"/>
      <c r="Q20" s="12"/>
      <c r="R20" s="12"/>
      <c r="S20" s="12"/>
      <c r="T20" s="12"/>
      <c r="U20" s="9"/>
      <c r="V20" s="9"/>
      <c r="W20" s="12"/>
      <c r="X20" s="12"/>
      <c r="Y20" s="12"/>
      <c r="Z20" s="12"/>
      <c r="AA20" s="9"/>
      <c r="AB20" s="12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16"/>
      <c r="BD20" s="9"/>
      <c r="BE20" s="12"/>
      <c r="BF20" s="12"/>
      <c r="BG20" s="12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</row>
    <row r="21" spans="1:59" ht="18.75" customHeight="1" thickTop="1">
      <c r="A21" s="25"/>
      <c r="B21" s="26" t="s">
        <v>10</v>
      </c>
      <c r="C21" s="59"/>
      <c r="D21" s="98">
        <v>1000</v>
      </c>
      <c r="E21" s="29"/>
      <c r="F21" s="29"/>
      <c r="G21" s="30"/>
      <c r="N21" s="5"/>
      <c r="O21" s="5"/>
      <c r="P21" s="5"/>
      <c r="Q21" s="5"/>
      <c r="R21" s="5"/>
      <c r="S21" s="5"/>
      <c r="T21" s="5"/>
      <c r="W21" s="5"/>
      <c r="X21" s="5"/>
      <c r="Y21" s="5"/>
      <c r="Z21" s="5"/>
      <c r="AB21" s="5"/>
      <c r="BC21" s="8"/>
      <c r="BE21" s="5"/>
      <c r="BF21" s="5"/>
      <c r="BG21" s="5"/>
    </row>
    <row r="22" spans="1:59" ht="18.75" customHeight="1">
      <c r="A22" s="27"/>
      <c r="B22" s="28" t="s">
        <v>11</v>
      </c>
      <c r="C22" s="28"/>
      <c r="D22" s="95">
        <v>300.032</v>
      </c>
      <c r="E22" s="31"/>
      <c r="F22" s="31"/>
      <c r="G22" s="30"/>
      <c r="N22" s="5"/>
      <c r="O22" s="5"/>
      <c r="P22" s="5"/>
      <c r="Q22" s="5"/>
      <c r="R22" s="5"/>
      <c r="S22" s="5"/>
      <c r="T22" s="5"/>
      <c r="W22" s="5"/>
      <c r="X22" s="5"/>
      <c r="Y22" s="5"/>
      <c r="Z22" s="5"/>
      <c r="AB22" s="5"/>
      <c r="BC22" s="8"/>
      <c r="BE22" s="5"/>
      <c r="BF22" s="5"/>
      <c r="BG22" s="5"/>
    </row>
    <row r="23" spans="1:59" ht="18.75" customHeight="1">
      <c r="A23" s="27"/>
      <c r="B23" s="28" t="s">
        <v>12</v>
      </c>
      <c r="C23" s="28"/>
      <c r="D23" s="95">
        <v>85.913</v>
      </c>
      <c r="E23" s="31"/>
      <c r="F23" s="31"/>
      <c r="G23" s="30"/>
      <c r="N23" s="5"/>
      <c r="O23" s="5"/>
      <c r="P23" s="5"/>
      <c r="Q23" s="5"/>
      <c r="R23" s="5"/>
      <c r="S23" s="5"/>
      <c r="T23" s="5"/>
      <c r="W23" s="5"/>
      <c r="X23" s="5"/>
      <c r="Y23" s="5"/>
      <c r="Z23" s="5"/>
      <c r="AB23" s="5"/>
      <c r="BC23" s="8"/>
      <c r="BE23" s="5"/>
      <c r="BF23" s="5"/>
      <c r="BG23" s="5"/>
    </row>
    <row r="24" spans="1:59" ht="18.75" customHeight="1">
      <c r="A24" s="27"/>
      <c r="B24" s="28" t="s">
        <v>57</v>
      </c>
      <c r="C24" s="28"/>
      <c r="D24" s="95">
        <v>44.184</v>
      </c>
      <c r="E24" s="31"/>
      <c r="F24" s="31"/>
      <c r="G24" s="30"/>
      <c r="N24" s="5"/>
      <c r="O24" s="5"/>
      <c r="P24" s="5"/>
      <c r="Q24" s="5"/>
      <c r="R24" s="5"/>
      <c r="S24" s="5"/>
      <c r="T24" s="5"/>
      <c r="W24" s="5"/>
      <c r="X24" s="5"/>
      <c r="Y24" s="5"/>
      <c r="Z24" s="5"/>
      <c r="AB24" s="5"/>
      <c r="BC24" s="8"/>
      <c r="BE24" s="5"/>
      <c r="BF24" s="5"/>
      <c r="BG24" s="5"/>
    </row>
    <row r="25" spans="1:59" ht="18.75" customHeight="1">
      <c r="A25" s="27"/>
      <c r="B25" s="28" t="s">
        <v>13</v>
      </c>
      <c r="C25" s="28"/>
      <c r="D25" s="95"/>
      <c r="E25" s="31"/>
      <c r="F25" s="31"/>
      <c r="G25" s="30"/>
      <c r="N25" s="5"/>
      <c r="O25" s="5"/>
      <c r="P25" s="5"/>
      <c r="Q25" s="5"/>
      <c r="R25" s="5"/>
      <c r="S25" s="5"/>
      <c r="T25" s="5"/>
      <c r="W25" s="5"/>
      <c r="X25" s="5"/>
      <c r="Y25" s="5"/>
      <c r="Z25" s="5"/>
      <c r="AB25" s="5"/>
      <c r="BC25" s="8"/>
      <c r="BE25" s="5"/>
      <c r="BF25" s="5"/>
      <c r="BG25" s="5"/>
    </row>
    <row r="26" spans="1:59" ht="19.5" customHeight="1" thickBot="1">
      <c r="A26" s="53">
        <v>240</v>
      </c>
      <c r="B26" s="54" t="s">
        <v>1</v>
      </c>
      <c r="C26" s="96">
        <f>F26</f>
        <v>180</v>
      </c>
      <c r="D26" s="96"/>
      <c r="E26" s="61"/>
      <c r="F26" s="111">
        <v>180</v>
      </c>
      <c r="G26" s="50" t="s">
        <v>45</v>
      </c>
      <c r="N26" s="5"/>
      <c r="O26" s="5"/>
      <c r="P26" s="5"/>
      <c r="Q26" s="5"/>
      <c r="R26" s="5"/>
      <c r="S26" s="5"/>
      <c r="T26" s="5"/>
      <c r="W26" s="5"/>
      <c r="X26" s="5"/>
      <c r="Y26" s="5"/>
      <c r="Z26" s="5"/>
      <c r="AB26" s="5"/>
      <c r="BC26" s="8"/>
      <c r="BE26" s="5"/>
      <c r="BF26" s="5"/>
      <c r="BG26" s="5"/>
    </row>
    <row r="27" spans="1:59" ht="19.5" customHeight="1" thickBot="1" thickTop="1">
      <c r="A27" s="53">
        <v>240</v>
      </c>
      <c r="B27" s="54" t="s">
        <v>14</v>
      </c>
      <c r="C27" s="96">
        <f>D27+F27</f>
        <v>862.10352</v>
      </c>
      <c r="D27" s="96">
        <f>SUM(D28:D31)</f>
        <v>590.909</v>
      </c>
      <c r="E27" s="61" t="s">
        <v>41</v>
      </c>
      <c r="F27" s="105">
        <f>SUM(F32:F43)</f>
        <v>271.19452</v>
      </c>
      <c r="G27" s="61" t="s">
        <v>41</v>
      </c>
      <c r="N27" s="5"/>
      <c r="O27" s="5"/>
      <c r="P27" s="5"/>
      <c r="Q27" s="5"/>
      <c r="R27" s="5"/>
      <c r="S27" s="5"/>
      <c r="T27" s="5"/>
      <c r="W27" s="5"/>
      <c r="X27" s="5"/>
      <c r="Y27" s="5"/>
      <c r="Z27" s="5"/>
      <c r="AB27" s="5"/>
      <c r="BC27" s="8"/>
      <c r="BE27" s="5"/>
      <c r="BF27" s="5"/>
      <c r="BG27" s="5"/>
    </row>
    <row r="28" spans="1:59" ht="18.75" customHeight="1" thickTop="1">
      <c r="A28" s="51"/>
      <c r="B28" s="52" t="s">
        <v>86</v>
      </c>
      <c r="C28" s="52"/>
      <c r="D28" s="98">
        <v>54</v>
      </c>
      <c r="E28" s="66"/>
      <c r="F28" s="106"/>
      <c r="G28" s="31"/>
      <c r="N28" s="5"/>
      <c r="O28" s="5"/>
      <c r="P28" s="5"/>
      <c r="Q28" s="5"/>
      <c r="R28" s="5"/>
      <c r="S28" s="5"/>
      <c r="T28" s="5"/>
      <c r="W28" s="5"/>
      <c r="X28" s="5"/>
      <c r="Y28" s="5"/>
      <c r="Z28" s="5"/>
      <c r="AB28" s="5"/>
      <c r="BC28" s="8"/>
      <c r="BE28" s="5"/>
      <c r="BF28" s="5"/>
      <c r="BG28" s="5"/>
    </row>
    <row r="29" spans="1:59" ht="18.75" customHeight="1">
      <c r="A29" s="51"/>
      <c r="B29" s="52" t="s">
        <v>87</v>
      </c>
      <c r="C29" s="52"/>
      <c r="D29" s="98">
        <v>25</v>
      </c>
      <c r="E29" s="66"/>
      <c r="F29" s="106"/>
      <c r="G29" s="31"/>
      <c r="N29" s="5"/>
      <c r="O29" s="5"/>
      <c r="P29" s="5"/>
      <c r="Q29" s="5"/>
      <c r="R29" s="5"/>
      <c r="S29" s="5"/>
      <c r="T29" s="5"/>
      <c r="W29" s="5"/>
      <c r="X29" s="5"/>
      <c r="Y29" s="5"/>
      <c r="Z29" s="5"/>
      <c r="AB29" s="5"/>
      <c r="BC29" s="8"/>
      <c r="BE29" s="5"/>
      <c r="BF29" s="5"/>
      <c r="BG29" s="5"/>
    </row>
    <row r="30" spans="1:59" ht="18.75" customHeight="1">
      <c r="A30" s="51"/>
      <c r="B30" s="52" t="s">
        <v>64</v>
      </c>
      <c r="C30" s="52"/>
      <c r="D30" s="98">
        <v>15</v>
      </c>
      <c r="E30" s="66"/>
      <c r="F30" s="106"/>
      <c r="G30" s="31"/>
      <c r="N30" s="5"/>
      <c r="O30" s="5"/>
      <c r="P30" s="5"/>
      <c r="Q30" s="5"/>
      <c r="R30" s="5"/>
      <c r="S30" s="5"/>
      <c r="T30" s="5"/>
      <c r="W30" s="5"/>
      <c r="X30" s="5"/>
      <c r="Y30" s="5"/>
      <c r="Z30" s="5"/>
      <c r="AB30" s="5"/>
      <c r="BC30" s="8"/>
      <c r="BE30" s="5"/>
      <c r="BF30" s="5"/>
      <c r="BG30" s="5"/>
    </row>
    <row r="31" spans="1:59" ht="18.75" customHeight="1">
      <c r="A31" s="51"/>
      <c r="B31" s="52" t="s">
        <v>58</v>
      </c>
      <c r="C31" s="52"/>
      <c r="D31" s="98">
        <v>496.909</v>
      </c>
      <c r="E31" s="67"/>
      <c r="F31" s="107"/>
      <c r="G31" s="31"/>
      <c r="N31" s="5"/>
      <c r="O31" s="5"/>
      <c r="P31" s="5"/>
      <c r="Q31" s="5"/>
      <c r="R31" s="5"/>
      <c r="S31" s="5"/>
      <c r="T31" s="5"/>
      <c r="W31" s="5"/>
      <c r="X31" s="5"/>
      <c r="Y31" s="5"/>
      <c r="Z31" s="5"/>
      <c r="AB31" s="5"/>
      <c r="BC31" s="8"/>
      <c r="BE31" s="5"/>
      <c r="BF31" s="5"/>
      <c r="BG31" s="5"/>
    </row>
    <row r="32" spans="1:59" ht="18.75" customHeight="1">
      <c r="A32" s="51"/>
      <c r="B32" s="36" t="s">
        <v>77</v>
      </c>
      <c r="C32" s="52"/>
      <c r="D32" s="98"/>
      <c r="E32" s="66"/>
      <c r="F32" s="108">
        <v>1.5</v>
      </c>
      <c r="G32" s="40"/>
      <c r="N32" s="5"/>
      <c r="O32" s="5"/>
      <c r="P32" s="5"/>
      <c r="Q32" s="5"/>
      <c r="R32" s="5"/>
      <c r="S32" s="5"/>
      <c r="T32" s="5"/>
      <c r="W32" s="5"/>
      <c r="X32" s="5"/>
      <c r="Y32" s="5"/>
      <c r="Z32" s="5"/>
      <c r="AB32" s="5"/>
      <c r="BC32" s="8"/>
      <c r="BE32" s="5"/>
      <c r="BF32" s="5"/>
      <c r="BG32" s="5"/>
    </row>
    <row r="33" spans="1:59" ht="18.75" customHeight="1">
      <c r="A33" s="51"/>
      <c r="B33" s="33" t="s">
        <v>78</v>
      </c>
      <c r="C33" s="52"/>
      <c r="D33" s="98"/>
      <c r="E33" s="66"/>
      <c r="F33" s="109"/>
      <c r="G33" s="37"/>
      <c r="N33" s="5"/>
      <c r="O33" s="5"/>
      <c r="P33" s="5"/>
      <c r="Q33" s="5"/>
      <c r="R33" s="5"/>
      <c r="S33" s="5"/>
      <c r="T33" s="5"/>
      <c r="W33" s="5"/>
      <c r="X33" s="5"/>
      <c r="Y33" s="5"/>
      <c r="Z33" s="5"/>
      <c r="AB33" s="5"/>
      <c r="BC33" s="8"/>
      <c r="BE33" s="5"/>
      <c r="BF33" s="5"/>
      <c r="BG33" s="5"/>
    </row>
    <row r="34" spans="1:59" ht="18.75" customHeight="1">
      <c r="A34" s="51"/>
      <c r="B34" s="33" t="s">
        <v>24</v>
      </c>
      <c r="C34" s="52"/>
      <c r="D34" s="98"/>
      <c r="E34" s="66"/>
      <c r="F34" s="109">
        <v>24.3715</v>
      </c>
      <c r="G34" s="37"/>
      <c r="N34" s="5"/>
      <c r="O34" s="5"/>
      <c r="P34" s="5"/>
      <c r="Q34" s="5"/>
      <c r="R34" s="5"/>
      <c r="S34" s="5"/>
      <c r="T34" s="5"/>
      <c r="W34" s="5"/>
      <c r="X34" s="5"/>
      <c r="Y34" s="5"/>
      <c r="Z34" s="5"/>
      <c r="AB34" s="5"/>
      <c r="BC34" s="8"/>
      <c r="BE34" s="5"/>
      <c r="BF34" s="5"/>
      <c r="BG34" s="5"/>
    </row>
    <row r="35" spans="1:59" ht="18.75" customHeight="1">
      <c r="A35" s="51"/>
      <c r="B35" s="33" t="s">
        <v>79</v>
      </c>
      <c r="C35" s="52"/>
      <c r="D35" s="98"/>
      <c r="E35" s="66"/>
      <c r="F35" s="109">
        <v>22.3051</v>
      </c>
      <c r="G35" s="38"/>
      <c r="N35" s="5"/>
      <c r="O35" s="5"/>
      <c r="P35" s="5"/>
      <c r="Q35" s="5"/>
      <c r="R35" s="5"/>
      <c r="S35" s="5"/>
      <c r="T35" s="5"/>
      <c r="W35" s="5"/>
      <c r="X35" s="5"/>
      <c r="Y35" s="5"/>
      <c r="Z35" s="5"/>
      <c r="AB35" s="5"/>
      <c r="BC35" s="8"/>
      <c r="BE35" s="5"/>
      <c r="BF35" s="5"/>
      <c r="BG35" s="5"/>
    </row>
    <row r="36" spans="1:59" ht="18.75" customHeight="1">
      <c r="A36" s="51"/>
      <c r="B36" s="33" t="s">
        <v>52</v>
      </c>
      <c r="C36" s="52"/>
      <c r="D36" s="98"/>
      <c r="E36" s="66"/>
      <c r="F36" s="109"/>
      <c r="G36" s="38"/>
      <c r="N36" s="5"/>
      <c r="O36" s="5"/>
      <c r="P36" s="5"/>
      <c r="Q36" s="5"/>
      <c r="R36" s="5"/>
      <c r="S36" s="5"/>
      <c r="T36" s="5"/>
      <c r="W36" s="5"/>
      <c r="X36" s="5"/>
      <c r="Y36" s="5"/>
      <c r="Z36" s="5"/>
      <c r="AB36" s="5"/>
      <c r="BC36" s="8"/>
      <c r="BE36" s="5"/>
      <c r="BF36" s="5"/>
      <c r="BG36" s="5"/>
    </row>
    <row r="37" spans="1:59" ht="18.75" customHeight="1">
      <c r="A37" s="51"/>
      <c r="B37" s="33" t="s">
        <v>80</v>
      </c>
      <c r="C37" s="52"/>
      <c r="D37" s="98"/>
      <c r="E37" s="29"/>
      <c r="F37" s="109">
        <v>10</v>
      </c>
      <c r="G37" s="38"/>
      <c r="N37" s="5"/>
      <c r="O37" s="5"/>
      <c r="P37" s="5"/>
      <c r="Q37" s="5"/>
      <c r="R37" s="5"/>
      <c r="S37" s="5"/>
      <c r="T37" s="5"/>
      <c r="W37" s="5"/>
      <c r="X37" s="5"/>
      <c r="Y37" s="5"/>
      <c r="Z37" s="5"/>
      <c r="AB37" s="5"/>
      <c r="BC37" s="8"/>
      <c r="BE37" s="5"/>
      <c r="BF37" s="5"/>
      <c r="BG37" s="5"/>
    </row>
    <row r="38" spans="1:59" ht="18.75" customHeight="1">
      <c r="A38" s="51"/>
      <c r="B38" s="33" t="s">
        <v>81</v>
      </c>
      <c r="C38" s="52"/>
      <c r="D38" s="98"/>
      <c r="E38" s="29"/>
      <c r="F38" s="109">
        <v>3</v>
      </c>
      <c r="G38" s="35"/>
      <c r="N38" s="5"/>
      <c r="O38" s="5"/>
      <c r="P38" s="5"/>
      <c r="Q38" s="5"/>
      <c r="R38" s="5"/>
      <c r="S38" s="5"/>
      <c r="T38" s="5"/>
      <c r="W38" s="5"/>
      <c r="X38" s="5"/>
      <c r="Y38" s="5"/>
      <c r="Z38" s="5"/>
      <c r="AB38" s="5"/>
      <c r="BC38" s="8"/>
      <c r="BE38" s="5"/>
      <c r="BF38" s="5"/>
      <c r="BG38" s="5"/>
    </row>
    <row r="39" spans="1:59" ht="18.75" customHeight="1">
      <c r="A39" s="51"/>
      <c r="B39" s="33" t="s">
        <v>82</v>
      </c>
      <c r="C39" s="52"/>
      <c r="D39" s="98"/>
      <c r="E39" s="29"/>
      <c r="F39" s="109">
        <v>2.5</v>
      </c>
      <c r="G39" s="35"/>
      <c r="N39" s="5"/>
      <c r="O39" s="5"/>
      <c r="P39" s="5"/>
      <c r="Q39" s="5"/>
      <c r="R39" s="5"/>
      <c r="S39" s="5"/>
      <c r="T39" s="5"/>
      <c r="W39" s="5"/>
      <c r="X39" s="5"/>
      <c r="Y39" s="5"/>
      <c r="Z39" s="5"/>
      <c r="AB39" s="5"/>
      <c r="BC39" s="8"/>
      <c r="BE39" s="5"/>
      <c r="BF39" s="5"/>
      <c r="BG39" s="5"/>
    </row>
    <row r="40" spans="1:59" ht="18.75" customHeight="1">
      <c r="A40" s="51"/>
      <c r="B40" s="33" t="s">
        <v>83</v>
      </c>
      <c r="C40" s="52"/>
      <c r="D40" s="98"/>
      <c r="E40" s="29"/>
      <c r="F40" s="109">
        <v>35</v>
      </c>
      <c r="G40" s="35"/>
      <c r="N40" s="5"/>
      <c r="O40" s="5"/>
      <c r="P40" s="5"/>
      <c r="Q40" s="5"/>
      <c r="R40" s="5"/>
      <c r="S40" s="5"/>
      <c r="T40" s="5"/>
      <c r="W40" s="5"/>
      <c r="X40" s="5"/>
      <c r="Y40" s="5"/>
      <c r="Z40" s="5"/>
      <c r="AB40" s="5"/>
      <c r="BC40" s="8"/>
      <c r="BE40" s="5"/>
      <c r="BF40" s="5"/>
      <c r="BG40" s="5"/>
    </row>
    <row r="41" spans="1:59" ht="18.75" customHeight="1">
      <c r="A41" s="51"/>
      <c r="B41" s="33" t="s">
        <v>84</v>
      </c>
      <c r="C41" s="52"/>
      <c r="D41" s="98"/>
      <c r="E41" s="29"/>
      <c r="F41" s="109">
        <v>60.43392</v>
      </c>
      <c r="G41" s="35"/>
      <c r="N41" s="5"/>
      <c r="O41" s="5"/>
      <c r="P41" s="5"/>
      <c r="Q41" s="5"/>
      <c r="R41" s="5"/>
      <c r="S41" s="5"/>
      <c r="T41" s="5"/>
      <c r="W41" s="5"/>
      <c r="X41" s="5"/>
      <c r="Y41" s="5"/>
      <c r="Z41" s="5"/>
      <c r="AB41" s="5"/>
      <c r="BC41" s="8"/>
      <c r="BE41" s="5"/>
      <c r="BF41" s="5"/>
      <c r="BG41" s="5"/>
    </row>
    <row r="42" spans="1:59" ht="18.75" customHeight="1">
      <c r="A42" s="51"/>
      <c r="B42" s="33" t="s">
        <v>85</v>
      </c>
      <c r="C42" s="52"/>
      <c r="D42" s="98"/>
      <c r="E42" s="29"/>
      <c r="F42" s="109">
        <v>46</v>
      </c>
      <c r="G42" s="35"/>
      <c r="N42" s="5"/>
      <c r="O42" s="5"/>
      <c r="P42" s="5"/>
      <c r="Q42" s="5"/>
      <c r="R42" s="5"/>
      <c r="S42" s="5"/>
      <c r="T42" s="5"/>
      <c r="W42" s="5"/>
      <c r="X42" s="5"/>
      <c r="Y42" s="5"/>
      <c r="Z42" s="5"/>
      <c r="AB42" s="5"/>
      <c r="BC42" s="8"/>
      <c r="BE42" s="5"/>
      <c r="BF42" s="5"/>
      <c r="BG42" s="5"/>
    </row>
    <row r="43" spans="1:59" ht="33.75" customHeight="1">
      <c r="A43" s="51"/>
      <c r="B43" s="33" t="s">
        <v>93</v>
      </c>
      <c r="C43" s="52"/>
      <c r="D43" s="98"/>
      <c r="E43" s="29"/>
      <c r="F43" s="109">
        <v>66.084</v>
      </c>
      <c r="G43" s="35"/>
      <c r="N43" s="5"/>
      <c r="O43" s="5"/>
      <c r="P43" s="5"/>
      <c r="Q43" s="5"/>
      <c r="R43" s="5"/>
      <c r="S43" s="5"/>
      <c r="T43" s="5"/>
      <c r="W43" s="5"/>
      <c r="X43" s="5"/>
      <c r="Y43" s="5"/>
      <c r="Z43" s="5"/>
      <c r="AB43" s="5"/>
      <c r="BC43" s="8"/>
      <c r="BE43" s="5"/>
      <c r="BF43" s="5"/>
      <c r="BG43" s="5"/>
    </row>
    <row r="44" spans="1:103" s="2" customFormat="1" ht="18.75" customHeight="1" thickBot="1">
      <c r="A44" s="21">
        <v>240</v>
      </c>
      <c r="B44" s="22" t="s">
        <v>15</v>
      </c>
      <c r="C44" s="79">
        <f>D44+F44</f>
        <v>574.665</v>
      </c>
      <c r="D44" s="93">
        <f>SUM(D45:D53)</f>
        <v>436.185</v>
      </c>
      <c r="E44" s="61" t="s">
        <v>42</v>
      </c>
      <c r="F44" s="110">
        <f>SUM(F54:F59)</f>
        <v>138.48000000000002</v>
      </c>
      <c r="G44" s="61" t="s">
        <v>42</v>
      </c>
      <c r="H44" s="9"/>
      <c r="I44" s="9"/>
      <c r="J44" s="9"/>
      <c r="K44" s="9"/>
      <c r="L44" s="9"/>
      <c r="M44" s="9"/>
      <c r="N44" s="12"/>
      <c r="O44" s="12"/>
      <c r="P44" s="12"/>
      <c r="Q44" s="12"/>
      <c r="R44" s="12"/>
      <c r="S44" s="12"/>
      <c r="T44" s="12"/>
      <c r="U44" s="9"/>
      <c r="V44" s="9"/>
      <c r="W44" s="12"/>
      <c r="X44" s="12"/>
      <c r="Y44" s="12"/>
      <c r="Z44" s="12"/>
      <c r="AA44" s="9"/>
      <c r="AB44" s="12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16"/>
      <c r="BD44" s="9"/>
      <c r="BE44" s="12"/>
      <c r="BF44" s="12"/>
      <c r="BG44" s="12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</row>
    <row r="45" spans="1:59" ht="19.5" thickTop="1">
      <c r="A45" s="27"/>
      <c r="B45" s="28" t="s">
        <v>58</v>
      </c>
      <c r="C45" s="28"/>
      <c r="D45" s="95">
        <v>19.065</v>
      </c>
      <c r="E45" s="69"/>
      <c r="F45" s="69"/>
      <c r="G45" s="42"/>
      <c r="N45" s="5"/>
      <c r="O45" s="5"/>
      <c r="P45" s="5"/>
      <c r="Q45" s="5"/>
      <c r="R45" s="5"/>
      <c r="S45" s="5"/>
      <c r="T45" s="5"/>
      <c r="W45" s="5"/>
      <c r="X45" s="5"/>
      <c r="Y45" s="5"/>
      <c r="Z45" s="5"/>
      <c r="AB45" s="5"/>
      <c r="BC45" s="8"/>
      <c r="BE45" s="5"/>
      <c r="BF45" s="5"/>
      <c r="BG45" s="5"/>
    </row>
    <row r="46" spans="1:59" ht="31.5" customHeight="1">
      <c r="A46" s="27"/>
      <c r="B46" s="41" t="s">
        <v>26</v>
      </c>
      <c r="C46" s="41"/>
      <c r="D46" s="95">
        <v>114.14</v>
      </c>
      <c r="E46" s="69"/>
      <c r="F46" s="69"/>
      <c r="G46" s="42"/>
      <c r="N46" s="5"/>
      <c r="O46" s="5"/>
      <c r="P46" s="5"/>
      <c r="Q46" s="5"/>
      <c r="R46" s="5"/>
      <c r="S46" s="5"/>
      <c r="T46" s="5"/>
      <c r="W46" s="5"/>
      <c r="X46" s="5"/>
      <c r="Y46" s="5"/>
      <c r="Z46" s="5"/>
      <c r="AB46" s="5"/>
      <c r="BC46" s="8"/>
      <c r="BE46" s="5"/>
      <c r="BF46" s="5"/>
      <c r="BG46" s="5"/>
    </row>
    <row r="47" spans="1:59" ht="18.75" customHeight="1">
      <c r="A47" s="27"/>
      <c r="B47" s="28" t="s">
        <v>76</v>
      </c>
      <c r="C47" s="28"/>
      <c r="D47" s="95">
        <v>9.1</v>
      </c>
      <c r="E47" s="69"/>
      <c r="F47" s="69"/>
      <c r="G47" s="42"/>
      <c r="N47" s="5"/>
      <c r="O47" s="5"/>
      <c r="P47" s="5"/>
      <c r="Q47" s="5"/>
      <c r="R47" s="5"/>
      <c r="S47" s="5"/>
      <c r="T47" s="5"/>
      <c r="W47" s="5"/>
      <c r="X47" s="5"/>
      <c r="Y47" s="5"/>
      <c r="Z47" s="5"/>
      <c r="AB47" s="5"/>
      <c r="BC47" s="8"/>
      <c r="BE47" s="5"/>
      <c r="BF47" s="5"/>
      <c r="BG47" s="5"/>
    </row>
    <row r="48" spans="1:59" ht="18.75" customHeight="1">
      <c r="A48" s="27"/>
      <c r="B48" s="28" t="s">
        <v>75</v>
      </c>
      <c r="C48" s="28"/>
      <c r="D48" s="95">
        <v>25</v>
      </c>
      <c r="E48" s="63"/>
      <c r="F48" s="63"/>
      <c r="G48" s="32"/>
      <c r="N48" s="5"/>
      <c r="O48" s="5"/>
      <c r="P48" s="5"/>
      <c r="Q48" s="5"/>
      <c r="R48" s="5"/>
      <c r="S48" s="5"/>
      <c r="T48" s="5"/>
      <c r="W48" s="5"/>
      <c r="X48" s="5"/>
      <c r="Y48" s="5"/>
      <c r="Z48" s="5"/>
      <c r="AB48" s="5"/>
      <c r="BA48" s="10"/>
      <c r="BC48" s="8"/>
      <c r="BE48" s="5"/>
      <c r="BF48" s="5"/>
      <c r="BG48" s="5"/>
    </row>
    <row r="49" spans="1:59" ht="18.75" customHeight="1">
      <c r="A49" s="27"/>
      <c r="B49" s="28" t="s">
        <v>32</v>
      </c>
      <c r="C49" s="28"/>
      <c r="D49" s="95">
        <v>225.08</v>
      </c>
      <c r="E49" s="63"/>
      <c r="F49" s="63"/>
      <c r="G49" s="32"/>
      <c r="N49" s="5"/>
      <c r="O49" s="5"/>
      <c r="P49" s="5"/>
      <c r="Q49" s="5"/>
      <c r="R49" s="5"/>
      <c r="S49" s="5"/>
      <c r="T49" s="5"/>
      <c r="W49" s="5"/>
      <c r="X49" s="5"/>
      <c r="Y49" s="5"/>
      <c r="Z49" s="5"/>
      <c r="AB49" s="5"/>
      <c r="BA49" s="10"/>
      <c r="BC49" s="8"/>
      <c r="BE49" s="5"/>
      <c r="BF49" s="5"/>
      <c r="BG49" s="5"/>
    </row>
    <row r="50" spans="1:59" ht="18.75" customHeight="1">
      <c r="A50" s="27"/>
      <c r="B50" s="28" t="s">
        <v>89</v>
      </c>
      <c r="C50" s="28"/>
      <c r="D50" s="95">
        <v>24.6</v>
      </c>
      <c r="E50" s="63"/>
      <c r="F50" s="63"/>
      <c r="G50" s="32"/>
      <c r="N50" s="5"/>
      <c r="O50" s="5"/>
      <c r="P50" s="5"/>
      <c r="Q50" s="5"/>
      <c r="R50" s="5"/>
      <c r="S50" s="5"/>
      <c r="T50" s="5"/>
      <c r="W50" s="5"/>
      <c r="X50" s="5"/>
      <c r="Y50" s="5"/>
      <c r="Z50" s="5"/>
      <c r="AB50" s="5"/>
      <c r="BA50" s="10"/>
      <c r="BC50" s="8"/>
      <c r="BE50" s="5"/>
      <c r="BF50" s="5"/>
      <c r="BG50" s="5"/>
    </row>
    <row r="51" spans="1:59" ht="18.75" customHeight="1">
      <c r="A51" s="51"/>
      <c r="B51" s="28" t="s">
        <v>90</v>
      </c>
      <c r="C51" s="28"/>
      <c r="D51" s="95"/>
      <c r="E51" s="63"/>
      <c r="F51" s="63"/>
      <c r="G51" s="32"/>
      <c r="N51" s="5"/>
      <c r="O51" s="5"/>
      <c r="P51" s="5"/>
      <c r="Q51" s="5"/>
      <c r="R51" s="5"/>
      <c r="S51" s="5"/>
      <c r="T51" s="5"/>
      <c r="W51" s="5"/>
      <c r="X51" s="5"/>
      <c r="Y51" s="5"/>
      <c r="Z51" s="5"/>
      <c r="AB51" s="5"/>
      <c r="BA51" s="10"/>
      <c r="BC51" s="8"/>
      <c r="BE51" s="5"/>
      <c r="BF51" s="5"/>
      <c r="BG51" s="5"/>
    </row>
    <row r="52" spans="1:59" ht="18.75" customHeight="1">
      <c r="A52" s="51"/>
      <c r="B52" s="28" t="s">
        <v>91</v>
      </c>
      <c r="C52" s="28"/>
      <c r="D52" s="95">
        <v>16.8</v>
      </c>
      <c r="E52" s="63"/>
      <c r="F52" s="63"/>
      <c r="G52" s="32"/>
      <c r="N52" s="5"/>
      <c r="O52" s="5"/>
      <c r="P52" s="5"/>
      <c r="Q52" s="5"/>
      <c r="R52" s="5"/>
      <c r="S52" s="5"/>
      <c r="T52" s="5"/>
      <c r="W52" s="5"/>
      <c r="X52" s="5"/>
      <c r="Y52" s="5"/>
      <c r="Z52" s="5"/>
      <c r="AB52" s="5"/>
      <c r="BA52" s="10"/>
      <c r="BC52" s="8"/>
      <c r="BE52" s="5"/>
      <c r="BF52" s="5"/>
      <c r="BG52" s="5"/>
    </row>
    <row r="53" spans="1:59" ht="18.75" customHeight="1">
      <c r="A53" s="51"/>
      <c r="B53" s="28" t="s">
        <v>15</v>
      </c>
      <c r="C53" s="28"/>
      <c r="D53" s="95">
        <v>2.4</v>
      </c>
      <c r="E53" s="63"/>
      <c r="F53" s="63"/>
      <c r="G53" s="32"/>
      <c r="N53" s="5"/>
      <c r="O53" s="5"/>
      <c r="P53" s="5"/>
      <c r="Q53" s="5"/>
      <c r="R53" s="5"/>
      <c r="S53" s="5"/>
      <c r="T53" s="5"/>
      <c r="W53" s="5"/>
      <c r="X53" s="5"/>
      <c r="Y53" s="5"/>
      <c r="Z53" s="5"/>
      <c r="AB53" s="5"/>
      <c r="BA53" s="10"/>
      <c r="BC53" s="8"/>
      <c r="BE53" s="5"/>
      <c r="BF53" s="5"/>
      <c r="BG53" s="5"/>
    </row>
    <row r="54" spans="1:59" ht="38.25" customHeight="1">
      <c r="A54" s="51"/>
      <c r="B54" s="33" t="s">
        <v>34</v>
      </c>
      <c r="C54" s="28"/>
      <c r="D54" s="95"/>
      <c r="E54" s="63"/>
      <c r="F54" s="112">
        <v>67.68</v>
      </c>
      <c r="G54" s="34"/>
      <c r="N54" s="5"/>
      <c r="O54" s="5"/>
      <c r="P54" s="5"/>
      <c r="Q54" s="5"/>
      <c r="R54" s="5"/>
      <c r="S54" s="5"/>
      <c r="T54" s="5"/>
      <c r="W54" s="5"/>
      <c r="X54" s="5"/>
      <c r="Y54" s="5"/>
      <c r="Z54" s="5"/>
      <c r="AB54" s="5"/>
      <c r="BA54" s="10"/>
      <c r="BC54" s="8"/>
      <c r="BE54" s="5"/>
      <c r="BF54" s="5"/>
      <c r="BG54" s="5"/>
    </row>
    <row r="55" spans="1:59" ht="36" customHeight="1">
      <c r="A55" s="51"/>
      <c r="B55" s="91" t="s">
        <v>88</v>
      </c>
      <c r="C55" s="28"/>
      <c r="D55" s="95"/>
      <c r="E55" s="63"/>
      <c r="F55" s="112"/>
      <c r="G55" s="34"/>
      <c r="N55" s="5"/>
      <c r="O55" s="5"/>
      <c r="P55" s="5"/>
      <c r="Q55" s="5"/>
      <c r="R55" s="5"/>
      <c r="S55" s="5"/>
      <c r="T55" s="5"/>
      <c r="W55" s="5"/>
      <c r="X55" s="5"/>
      <c r="Y55" s="5"/>
      <c r="Z55" s="5"/>
      <c r="AB55" s="5"/>
      <c r="BA55" s="10"/>
      <c r="BC55" s="8"/>
      <c r="BE55" s="5"/>
      <c r="BF55" s="5"/>
      <c r="BG55" s="5"/>
    </row>
    <row r="56" spans="1:59" ht="18.75" customHeight="1">
      <c r="A56" s="51"/>
      <c r="B56" s="39" t="s">
        <v>27</v>
      </c>
      <c r="C56" s="28"/>
      <c r="D56" s="95"/>
      <c r="E56" s="63"/>
      <c r="F56" s="112">
        <v>44</v>
      </c>
      <c r="G56" s="37"/>
      <c r="N56" s="5"/>
      <c r="O56" s="5"/>
      <c r="P56" s="5"/>
      <c r="Q56" s="5"/>
      <c r="R56" s="5"/>
      <c r="S56" s="5"/>
      <c r="T56" s="5"/>
      <c r="W56" s="5"/>
      <c r="X56" s="5"/>
      <c r="Y56" s="5"/>
      <c r="Z56" s="5"/>
      <c r="AB56" s="5"/>
      <c r="BA56" s="10"/>
      <c r="BC56" s="8"/>
      <c r="BE56" s="5"/>
      <c r="BF56" s="5"/>
      <c r="BG56" s="5"/>
    </row>
    <row r="57" spans="1:59" ht="18.75" customHeight="1">
      <c r="A57" s="51"/>
      <c r="B57" s="39" t="s">
        <v>39</v>
      </c>
      <c r="C57" s="28"/>
      <c r="D57" s="95"/>
      <c r="E57" s="63"/>
      <c r="F57" s="112"/>
      <c r="G57" s="37"/>
      <c r="N57" s="5"/>
      <c r="O57" s="5"/>
      <c r="P57" s="5"/>
      <c r="Q57" s="5"/>
      <c r="R57" s="5"/>
      <c r="S57" s="5"/>
      <c r="T57" s="5"/>
      <c r="W57" s="5"/>
      <c r="X57" s="5"/>
      <c r="Y57" s="5"/>
      <c r="Z57" s="5"/>
      <c r="AB57" s="5"/>
      <c r="BA57" s="10"/>
      <c r="BC57" s="8"/>
      <c r="BE57" s="5"/>
      <c r="BF57" s="5"/>
      <c r="BG57" s="5"/>
    </row>
    <row r="58" spans="1:59" ht="18.75" customHeight="1">
      <c r="A58" s="51"/>
      <c r="B58" s="39" t="s">
        <v>63</v>
      </c>
      <c r="C58" s="28"/>
      <c r="D58" s="95"/>
      <c r="E58" s="63"/>
      <c r="F58" s="112"/>
      <c r="G58" s="35"/>
      <c r="N58" s="5"/>
      <c r="O58" s="5"/>
      <c r="P58" s="5"/>
      <c r="Q58" s="5"/>
      <c r="R58" s="5"/>
      <c r="S58" s="5"/>
      <c r="T58" s="5"/>
      <c r="W58" s="5"/>
      <c r="X58" s="5"/>
      <c r="Y58" s="5"/>
      <c r="Z58" s="5"/>
      <c r="AB58" s="5"/>
      <c r="BA58" s="10"/>
      <c r="BC58" s="8"/>
      <c r="BE58" s="5"/>
      <c r="BF58" s="5"/>
      <c r="BG58" s="5"/>
    </row>
    <row r="59" spans="1:59" ht="18.75" customHeight="1">
      <c r="A59" s="51"/>
      <c r="B59" s="33" t="s">
        <v>25</v>
      </c>
      <c r="C59" s="28"/>
      <c r="D59" s="28"/>
      <c r="E59" s="28"/>
      <c r="F59" s="112">
        <v>26.8</v>
      </c>
      <c r="G59" s="35"/>
      <c r="N59" s="5"/>
      <c r="O59" s="5"/>
      <c r="P59" s="5"/>
      <c r="Q59" s="5"/>
      <c r="R59" s="5"/>
      <c r="S59" s="5"/>
      <c r="T59" s="5"/>
      <c r="W59" s="5"/>
      <c r="X59" s="5"/>
      <c r="Y59" s="5"/>
      <c r="Z59" s="5"/>
      <c r="AB59" s="5"/>
      <c r="BA59" s="10"/>
      <c r="BC59" s="8"/>
      <c r="BE59" s="5"/>
      <c r="BF59" s="5"/>
      <c r="BG59" s="5"/>
    </row>
    <row r="60" spans="1:103" s="2" customFormat="1" ht="19.5" customHeight="1" thickBot="1">
      <c r="A60" s="21">
        <v>321</v>
      </c>
      <c r="B60" s="22" t="s">
        <v>16</v>
      </c>
      <c r="C60" s="77">
        <f>D60</f>
        <v>4151.59678</v>
      </c>
      <c r="D60" s="96">
        <f>D61+D62</f>
        <v>4151.59678</v>
      </c>
      <c r="E60" s="68" t="s">
        <v>43</v>
      </c>
      <c r="F60" s="68"/>
      <c r="G60" s="50"/>
      <c r="N60" s="12"/>
      <c r="O60" s="12"/>
      <c r="P60" s="12"/>
      <c r="Q60" s="12"/>
      <c r="R60" s="12"/>
      <c r="S60" s="12"/>
      <c r="T60" s="12"/>
      <c r="U60" s="9"/>
      <c r="V60" s="9"/>
      <c r="W60" s="12"/>
      <c r="X60" s="12"/>
      <c r="Y60" s="12"/>
      <c r="Z60" s="12"/>
      <c r="AA60" s="9"/>
      <c r="AB60" s="12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4"/>
      <c r="BB60" s="9"/>
      <c r="BC60" s="16"/>
      <c r="BD60" s="9"/>
      <c r="BE60" s="12"/>
      <c r="BF60" s="12"/>
      <c r="BG60" s="12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</row>
    <row r="61" spans="1:103" s="2" customFormat="1" ht="18.75" customHeight="1" thickTop="1">
      <c r="A61" s="27"/>
      <c r="B61" s="55" t="s">
        <v>59</v>
      </c>
      <c r="C61" s="55"/>
      <c r="D61" s="95"/>
      <c r="E61" s="70"/>
      <c r="F61" s="70"/>
      <c r="G61" s="30"/>
      <c r="N61" s="12"/>
      <c r="O61" s="12"/>
      <c r="P61" s="12"/>
      <c r="Q61" s="12"/>
      <c r="R61" s="12"/>
      <c r="S61" s="12"/>
      <c r="T61" s="12"/>
      <c r="U61" s="9"/>
      <c r="V61" s="9"/>
      <c r="W61" s="5"/>
      <c r="X61" s="5"/>
      <c r="Y61" s="5"/>
      <c r="Z61" s="5"/>
      <c r="AA61" s="9"/>
      <c r="AB61" s="5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6"/>
      <c r="BB61" s="6"/>
      <c r="BC61" s="8"/>
      <c r="BD61" s="6"/>
      <c r="BE61" s="5"/>
      <c r="BF61" s="5"/>
      <c r="BG61" s="5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</row>
    <row r="62" spans="1:103" s="2" customFormat="1" ht="18.75" customHeight="1">
      <c r="A62" s="83"/>
      <c r="B62" s="55" t="s">
        <v>72</v>
      </c>
      <c r="C62" s="55"/>
      <c r="D62" s="95">
        <v>4151.59678</v>
      </c>
      <c r="E62" s="70"/>
      <c r="F62" s="70"/>
      <c r="G62" s="30"/>
      <c r="N62" s="12"/>
      <c r="O62" s="12"/>
      <c r="P62" s="12"/>
      <c r="Q62" s="12"/>
      <c r="R62" s="12"/>
      <c r="S62" s="12"/>
      <c r="T62" s="12"/>
      <c r="U62" s="9"/>
      <c r="V62" s="9"/>
      <c r="W62" s="5"/>
      <c r="X62" s="5"/>
      <c r="Y62" s="5"/>
      <c r="Z62" s="5"/>
      <c r="AA62" s="9"/>
      <c r="AB62" s="5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6"/>
      <c r="BB62" s="6"/>
      <c r="BC62" s="8"/>
      <c r="BD62" s="6"/>
      <c r="BE62" s="5"/>
      <c r="BF62" s="5"/>
      <c r="BG62" s="5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</row>
    <row r="63" spans="1:103" s="2" customFormat="1" ht="19.5" customHeight="1">
      <c r="A63" s="45">
        <v>850</v>
      </c>
      <c r="B63" s="46" t="s">
        <v>17</v>
      </c>
      <c r="C63" s="82">
        <f>D63+F63</f>
        <v>506.216</v>
      </c>
      <c r="D63" s="99">
        <f>D64</f>
        <v>14</v>
      </c>
      <c r="E63" s="71" t="s">
        <v>44</v>
      </c>
      <c r="F63" s="99">
        <f>SUM(F65:F68)</f>
        <v>492.216</v>
      </c>
      <c r="G63" s="75" t="s">
        <v>44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</row>
    <row r="64" spans="1:103" s="2" customFormat="1" ht="18.75" customHeight="1">
      <c r="A64" s="27"/>
      <c r="B64" s="56" t="s">
        <v>68</v>
      </c>
      <c r="C64" s="56"/>
      <c r="D64" s="95">
        <v>14</v>
      </c>
      <c r="E64" s="72"/>
      <c r="F64" s="113"/>
      <c r="G64" s="4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</row>
    <row r="65" spans="1:103" s="2" customFormat="1" ht="18.75" customHeight="1">
      <c r="A65" s="51"/>
      <c r="B65" s="36" t="s">
        <v>40</v>
      </c>
      <c r="C65" s="80"/>
      <c r="D65" s="95"/>
      <c r="E65" s="81"/>
      <c r="F65" s="114">
        <v>130</v>
      </c>
      <c r="G65" s="38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</row>
    <row r="66" spans="1:103" s="2" customFormat="1" ht="18.75" customHeight="1">
      <c r="A66" s="51"/>
      <c r="B66" s="33" t="s">
        <v>28</v>
      </c>
      <c r="C66" s="80"/>
      <c r="D66" s="95"/>
      <c r="E66" s="81"/>
      <c r="F66" s="112">
        <v>16.64</v>
      </c>
      <c r="G66" s="3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</row>
    <row r="67" spans="1:103" s="2" customFormat="1" ht="18.75" customHeight="1">
      <c r="A67" s="51"/>
      <c r="B67" s="33" t="s">
        <v>29</v>
      </c>
      <c r="C67" s="80"/>
      <c r="D67" s="95"/>
      <c r="E67" s="81"/>
      <c r="F67" s="112">
        <v>309.576</v>
      </c>
      <c r="G67" s="3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</row>
    <row r="68" spans="1:103" s="2" customFormat="1" ht="18.75" customHeight="1">
      <c r="A68" s="51"/>
      <c r="B68" s="33" t="s">
        <v>33</v>
      </c>
      <c r="C68" s="80"/>
      <c r="D68" s="95"/>
      <c r="E68" s="81"/>
      <c r="F68" s="112">
        <v>36</v>
      </c>
      <c r="G68" s="3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</row>
    <row r="69" spans="1:103" s="2" customFormat="1" ht="19.5" customHeight="1">
      <c r="A69" s="53">
        <v>240</v>
      </c>
      <c r="B69" s="57" t="s">
        <v>18</v>
      </c>
      <c r="C69" s="84">
        <f>D69+F69</f>
        <v>403.2</v>
      </c>
      <c r="D69" s="100">
        <f>SUM(D70:D71)</f>
        <v>345.8</v>
      </c>
      <c r="E69" s="73" t="s">
        <v>48</v>
      </c>
      <c r="F69" s="100">
        <f>F72</f>
        <v>57.4</v>
      </c>
      <c r="G69" s="76" t="s">
        <v>48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</row>
    <row r="70" spans="1:103" s="2" customFormat="1" ht="19.5" customHeight="1">
      <c r="A70" s="27"/>
      <c r="B70" s="56" t="s">
        <v>61</v>
      </c>
      <c r="C70" s="60"/>
      <c r="D70" s="101"/>
      <c r="E70" s="70"/>
      <c r="F70" s="115"/>
      <c r="G70" s="3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</row>
    <row r="71" spans="1:7" ht="35.25" customHeight="1">
      <c r="A71" s="25"/>
      <c r="B71" s="26" t="s">
        <v>60</v>
      </c>
      <c r="C71" s="26"/>
      <c r="D71" s="101">
        <v>345.8</v>
      </c>
      <c r="E71" s="65"/>
      <c r="F71" s="116"/>
      <c r="G71" s="30"/>
    </row>
    <row r="72" spans="1:7" ht="34.5" customHeight="1">
      <c r="A72" s="83"/>
      <c r="B72" s="33" t="s">
        <v>55</v>
      </c>
      <c r="C72" s="28"/>
      <c r="D72" s="95"/>
      <c r="E72" s="70"/>
      <c r="F72" s="112">
        <v>57.4</v>
      </c>
      <c r="G72" s="37"/>
    </row>
    <row r="73" spans="1:103" s="2" customFormat="1" ht="19.5" customHeight="1" thickBot="1">
      <c r="A73" s="21">
        <v>240</v>
      </c>
      <c r="B73" s="44" t="s">
        <v>19</v>
      </c>
      <c r="C73" s="77">
        <f>D73+F73</f>
        <v>3955.2046</v>
      </c>
      <c r="D73" s="96">
        <f>SUM(D74:D81)</f>
        <v>3950.0046</v>
      </c>
      <c r="E73" s="74"/>
      <c r="F73" s="118">
        <f>F82</f>
        <v>5.2</v>
      </c>
      <c r="G73" s="23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</row>
    <row r="74" spans="1:7" ht="19.5" thickTop="1">
      <c r="A74" s="25"/>
      <c r="B74" s="28" t="s">
        <v>50</v>
      </c>
      <c r="C74" s="52"/>
      <c r="D74" s="98">
        <v>2363.2924</v>
      </c>
      <c r="E74" s="65" t="s">
        <v>46</v>
      </c>
      <c r="F74" s="116"/>
      <c r="G74" s="30"/>
    </row>
    <row r="75" spans="1:7" ht="18.75">
      <c r="A75" s="27"/>
      <c r="B75" s="28" t="s">
        <v>20</v>
      </c>
      <c r="C75" s="52"/>
      <c r="D75" s="98">
        <v>97.68</v>
      </c>
      <c r="E75" s="70" t="s">
        <v>47</v>
      </c>
      <c r="F75" s="115"/>
      <c r="G75" s="30"/>
    </row>
    <row r="76" spans="1:7" ht="18.75">
      <c r="A76" s="27"/>
      <c r="B76" s="28" t="s">
        <v>62</v>
      </c>
      <c r="C76" s="52"/>
      <c r="D76" s="98">
        <v>236.4</v>
      </c>
      <c r="E76" s="70" t="s">
        <v>47</v>
      </c>
      <c r="F76" s="115"/>
      <c r="G76" s="30"/>
    </row>
    <row r="77" spans="1:7" ht="18.75">
      <c r="A77" s="27"/>
      <c r="B77" s="28" t="s">
        <v>51</v>
      </c>
      <c r="C77" s="52"/>
      <c r="D77" s="98">
        <v>46.76</v>
      </c>
      <c r="E77" s="70" t="s">
        <v>47</v>
      </c>
      <c r="F77" s="115"/>
      <c r="G77" s="30"/>
    </row>
    <row r="78" spans="1:7" ht="18.75">
      <c r="A78" s="27"/>
      <c r="B78" s="28" t="s">
        <v>31</v>
      </c>
      <c r="C78" s="52"/>
      <c r="D78" s="98">
        <v>55.2512</v>
      </c>
      <c r="E78" s="70" t="s">
        <v>47</v>
      </c>
      <c r="F78" s="115"/>
      <c r="G78" s="30"/>
    </row>
    <row r="79" spans="1:7" ht="18.75">
      <c r="A79" s="27"/>
      <c r="B79" s="28" t="s">
        <v>21</v>
      </c>
      <c r="C79" s="28"/>
      <c r="D79" s="95">
        <v>533.782</v>
      </c>
      <c r="E79" s="70" t="s">
        <v>65</v>
      </c>
      <c r="F79" s="115"/>
      <c r="G79" s="30"/>
    </row>
    <row r="80" spans="1:7" ht="32.25" customHeight="1">
      <c r="A80" s="27"/>
      <c r="B80" s="28" t="s">
        <v>56</v>
      </c>
      <c r="C80" s="28"/>
      <c r="D80" s="95">
        <v>272.589</v>
      </c>
      <c r="E80" s="70" t="s">
        <v>47</v>
      </c>
      <c r="F80" s="115"/>
      <c r="G80" s="30"/>
    </row>
    <row r="81" spans="1:7" ht="18.75">
      <c r="A81" s="27"/>
      <c r="B81" s="28" t="s">
        <v>30</v>
      </c>
      <c r="C81" s="28"/>
      <c r="D81" s="95">
        <v>344.25</v>
      </c>
      <c r="E81" s="70"/>
      <c r="F81" s="115"/>
      <c r="G81" s="30"/>
    </row>
    <row r="82" spans="1:7" ht="34.5" customHeight="1" thickBot="1">
      <c r="A82" s="27"/>
      <c r="B82" s="33" t="s">
        <v>53</v>
      </c>
      <c r="C82" s="85"/>
      <c r="D82" s="102"/>
      <c r="E82" s="64"/>
      <c r="F82" s="112">
        <v>5.2</v>
      </c>
      <c r="G82" s="86" t="s">
        <v>47</v>
      </c>
    </row>
    <row r="83" spans="1:103" s="18" customFormat="1" ht="25.5" customHeight="1" thickBot="1">
      <c r="A83" s="127" t="s">
        <v>0</v>
      </c>
      <c r="B83" s="128"/>
      <c r="C83" s="104">
        <f>C7+C8+C9+C14+C16+C20+C26+C27+C44+C60+C63+C69+C73</f>
        <v>36913.50689999999</v>
      </c>
      <c r="D83" s="103">
        <f>D7+D8+D9+D14+D16+D20+D27+D44+D60+D63+D69+D73</f>
        <v>35754.01638</v>
      </c>
      <c r="E83" s="87" t="s">
        <v>2</v>
      </c>
      <c r="F83" s="117">
        <f>F26+F27+F44+F63+F69+F73</f>
        <v>1144.49052</v>
      </c>
      <c r="G83" s="88" t="s">
        <v>2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</row>
    <row r="88" spans="2:3" ht="18.75">
      <c r="B88" s="58"/>
      <c r="C88" s="58"/>
    </row>
    <row r="89" spans="2:3" ht="18.75">
      <c r="B89" s="58"/>
      <c r="C89" s="58"/>
    </row>
    <row r="90" spans="2:3" ht="18.75">
      <c r="B90" s="58"/>
      <c r="C90" s="58"/>
    </row>
    <row r="91" spans="2:3" ht="18.75">
      <c r="B91" s="58"/>
      <c r="C91" s="58"/>
    </row>
    <row r="92" spans="2:3" ht="18.75">
      <c r="B92" s="58"/>
      <c r="C92" s="58"/>
    </row>
    <row r="93" spans="2:3" ht="18.75">
      <c r="B93" s="58"/>
      <c r="C93" s="58"/>
    </row>
  </sheetData>
  <sheetProtection/>
  <mergeCells count="11">
    <mergeCell ref="A1:E1"/>
    <mergeCell ref="A3:G3"/>
    <mergeCell ref="F7:F8"/>
    <mergeCell ref="G7:G8"/>
    <mergeCell ref="F5:G5"/>
    <mergeCell ref="C5:C6"/>
    <mergeCell ref="D5:E5"/>
    <mergeCell ref="E7:E8"/>
    <mergeCell ref="B5:B6"/>
    <mergeCell ref="A5:A6"/>
    <mergeCell ref="A83:B8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user</cp:lastModifiedBy>
  <cp:lastPrinted>2017-03-22T12:12:02Z</cp:lastPrinted>
  <dcterms:created xsi:type="dcterms:W3CDTF">2002-04-30T05:45:04Z</dcterms:created>
  <dcterms:modified xsi:type="dcterms:W3CDTF">2017-07-18T11:23:35Z</dcterms:modified>
  <cp:category/>
  <cp:version/>
  <cp:contentType/>
  <cp:contentStatus/>
</cp:coreProperties>
</file>